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ΔΗΜΟΣ ΦΥΛΗΣ 146\Desktop\ΟΡΙΣΤΙΚΑ ΑΠΟΤΕΛΕΣΜΑΤΑ  ΣΧΟΛΙΚΩΝ ΚΑΘΑΡΙΣΤΡΙΩΝ\"/>
    </mc:Choice>
  </mc:AlternateContent>
  <xr:revisionPtr revIDLastSave="0" documentId="8_{65987219-3EE7-4D4B-BC56-E97F0D2F212F}" xr6:coauthVersionLast="47" xr6:coauthVersionMax="47" xr10:uidLastSave="{00000000-0000-0000-0000-000000000000}"/>
  <bookViews>
    <workbookView xWindow="-120" yWindow="-120" windowWidth="29040" windowHeight="15720" tabRatio="678" xr2:uid="{00000000-000D-0000-FFFF-FFFF00000000}"/>
  </bookViews>
  <sheets>
    <sheet name="ΕΠΙΤΥΧΟΝΤΕΣ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0" i="3" l="1"/>
  <c r="G4" i="3"/>
  <c r="H4" i="3"/>
  <c r="G5" i="3"/>
  <c r="G6" i="3"/>
  <c r="G7" i="3"/>
  <c r="H7" i="3" s="1"/>
  <c r="G26" i="3"/>
  <c r="H26" i="3"/>
  <c r="H5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18" i="3"/>
  <c r="T93" i="3"/>
  <c r="R93" i="3"/>
  <c r="P93" i="3"/>
  <c r="L93" i="3"/>
  <c r="J93" i="3"/>
  <c r="G93" i="3"/>
  <c r="H93" i="3" s="1"/>
  <c r="T92" i="3"/>
  <c r="R92" i="3"/>
  <c r="P92" i="3"/>
  <c r="L92" i="3"/>
  <c r="J92" i="3"/>
  <c r="G92" i="3"/>
  <c r="H92" i="3" s="1"/>
  <c r="T91" i="3"/>
  <c r="R91" i="3"/>
  <c r="P91" i="3"/>
  <c r="L91" i="3"/>
  <c r="J91" i="3"/>
  <c r="G91" i="3"/>
  <c r="H91" i="3" s="1"/>
  <c r="T90" i="3"/>
  <c r="R90" i="3"/>
  <c r="P90" i="3"/>
  <c r="L90" i="3"/>
  <c r="J90" i="3"/>
  <c r="H90" i="3"/>
  <c r="T89" i="3"/>
  <c r="R89" i="3"/>
  <c r="P89" i="3"/>
  <c r="L89" i="3"/>
  <c r="J89" i="3"/>
  <c r="G89" i="3"/>
  <c r="H89" i="3" s="1"/>
  <c r="T88" i="3"/>
  <c r="R88" i="3"/>
  <c r="P88" i="3"/>
  <c r="L88" i="3"/>
  <c r="J88" i="3"/>
  <c r="G88" i="3"/>
  <c r="H88" i="3" s="1"/>
  <c r="T87" i="3"/>
  <c r="R87" i="3"/>
  <c r="P87" i="3"/>
  <c r="L87" i="3"/>
  <c r="J87" i="3"/>
  <c r="G87" i="3"/>
  <c r="H87" i="3" s="1"/>
  <c r="T86" i="3"/>
  <c r="R86" i="3"/>
  <c r="P86" i="3"/>
  <c r="L86" i="3"/>
  <c r="J86" i="3"/>
  <c r="G86" i="3"/>
  <c r="H86" i="3" s="1"/>
  <c r="T85" i="3"/>
  <c r="R85" i="3"/>
  <c r="P85" i="3"/>
  <c r="L85" i="3"/>
  <c r="J85" i="3"/>
  <c r="G85" i="3"/>
  <c r="H85" i="3" s="1"/>
  <c r="T84" i="3"/>
  <c r="R84" i="3"/>
  <c r="P84" i="3"/>
  <c r="L84" i="3"/>
  <c r="J84" i="3"/>
  <c r="G84" i="3"/>
  <c r="H84" i="3" s="1"/>
  <c r="T83" i="3"/>
  <c r="R83" i="3"/>
  <c r="P83" i="3"/>
  <c r="L83" i="3"/>
  <c r="J83" i="3"/>
  <c r="G83" i="3"/>
  <c r="H83" i="3" s="1"/>
  <c r="T82" i="3"/>
  <c r="R82" i="3"/>
  <c r="P82" i="3"/>
  <c r="L82" i="3"/>
  <c r="J82" i="3"/>
  <c r="G82" i="3"/>
  <c r="H82" i="3" s="1"/>
  <c r="T81" i="3"/>
  <c r="R81" i="3"/>
  <c r="P81" i="3"/>
  <c r="L81" i="3"/>
  <c r="J81" i="3"/>
  <c r="G81" i="3"/>
  <c r="H81" i="3" s="1"/>
  <c r="T80" i="3"/>
  <c r="R80" i="3"/>
  <c r="P80" i="3"/>
  <c r="L80" i="3"/>
  <c r="J80" i="3"/>
  <c r="G80" i="3"/>
  <c r="H80" i="3" s="1"/>
  <c r="T79" i="3"/>
  <c r="R79" i="3"/>
  <c r="P79" i="3"/>
  <c r="L79" i="3"/>
  <c r="J79" i="3"/>
  <c r="G79" i="3"/>
  <c r="H79" i="3" s="1"/>
  <c r="T78" i="3"/>
  <c r="R78" i="3"/>
  <c r="P78" i="3"/>
  <c r="L78" i="3"/>
  <c r="J78" i="3"/>
  <c r="G78" i="3"/>
  <c r="H78" i="3" s="1"/>
  <c r="T77" i="3"/>
  <c r="R77" i="3"/>
  <c r="P77" i="3"/>
  <c r="L77" i="3"/>
  <c r="J77" i="3"/>
  <c r="G77" i="3"/>
  <c r="H77" i="3" s="1"/>
  <c r="T76" i="3"/>
  <c r="R76" i="3"/>
  <c r="P76" i="3"/>
  <c r="L76" i="3"/>
  <c r="J76" i="3"/>
  <c r="G76" i="3"/>
  <c r="H76" i="3" s="1"/>
  <c r="T75" i="3"/>
  <c r="R75" i="3"/>
  <c r="P75" i="3"/>
  <c r="L75" i="3"/>
  <c r="J75" i="3"/>
  <c r="G75" i="3"/>
  <c r="H75" i="3" s="1"/>
  <c r="T74" i="3"/>
  <c r="R74" i="3"/>
  <c r="P74" i="3"/>
  <c r="L74" i="3"/>
  <c r="J74" i="3"/>
  <c r="G74" i="3"/>
  <c r="H74" i="3" s="1"/>
  <c r="T73" i="3"/>
  <c r="R73" i="3"/>
  <c r="P73" i="3"/>
  <c r="L73" i="3"/>
  <c r="J73" i="3"/>
  <c r="G73" i="3"/>
  <c r="H73" i="3" s="1"/>
  <c r="T72" i="3"/>
  <c r="R72" i="3"/>
  <c r="P72" i="3"/>
  <c r="L72" i="3"/>
  <c r="J72" i="3"/>
  <c r="G72" i="3"/>
  <c r="H72" i="3" s="1"/>
  <c r="T71" i="3"/>
  <c r="R71" i="3"/>
  <c r="P71" i="3"/>
  <c r="L71" i="3"/>
  <c r="J71" i="3"/>
  <c r="G71" i="3"/>
  <c r="H71" i="3" s="1"/>
  <c r="T70" i="3"/>
  <c r="R70" i="3"/>
  <c r="P70" i="3"/>
  <c r="L70" i="3"/>
  <c r="J70" i="3"/>
  <c r="G70" i="3"/>
  <c r="H70" i="3" s="1"/>
  <c r="T69" i="3"/>
  <c r="R69" i="3"/>
  <c r="P69" i="3"/>
  <c r="L69" i="3"/>
  <c r="J69" i="3"/>
  <c r="G69" i="3"/>
  <c r="H69" i="3" s="1"/>
  <c r="T68" i="3"/>
  <c r="R68" i="3"/>
  <c r="P68" i="3"/>
  <c r="L68" i="3"/>
  <c r="J68" i="3"/>
  <c r="G68" i="3"/>
  <c r="H68" i="3" s="1"/>
  <c r="T67" i="3"/>
  <c r="R67" i="3"/>
  <c r="P67" i="3"/>
  <c r="L67" i="3"/>
  <c r="J67" i="3"/>
  <c r="G67" i="3"/>
  <c r="H67" i="3" s="1"/>
  <c r="T66" i="3"/>
  <c r="R66" i="3"/>
  <c r="P66" i="3"/>
  <c r="L66" i="3"/>
  <c r="J66" i="3"/>
  <c r="G66" i="3"/>
  <c r="H66" i="3" s="1"/>
  <c r="T65" i="3"/>
  <c r="R65" i="3"/>
  <c r="P65" i="3"/>
  <c r="L65" i="3"/>
  <c r="J65" i="3"/>
  <c r="G65" i="3"/>
  <c r="H65" i="3" s="1"/>
  <c r="T64" i="3"/>
  <c r="R64" i="3"/>
  <c r="P64" i="3"/>
  <c r="L64" i="3"/>
  <c r="J64" i="3"/>
  <c r="G64" i="3"/>
  <c r="H64" i="3" s="1"/>
  <c r="T63" i="3"/>
  <c r="R63" i="3"/>
  <c r="P63" i="3"/>
  <c r="L63" i="3"/>
  <c r="J63" i="3"/>
  <c r="G63" i="3"/>
  <c r="H63" i="3" s="1"/>
  <c r="T62" i="3"/>
  <c r="R62" i="3"/>
  <c r="P62" i="3"/>
  <c r="L62" i="3"/>
  <c r="J62" i="3"/>
  <c r="G62" i="3"/>
  <c r="H62" i="3" s="1"/>
  <c r="T61" i="3"/>
  <c r="R61" i="3"/>
  <c r="P61" i="3"/>
  <c r="L61" i="3"/>
  <c r="J61" i="3"/>
  <c r="G61" i="3"/>
  <c r="H61" i="3" s="1"/>
  <c r="T60" i="3"/>
  <c r="R60" i="3"/>
  <c r="P60" i="3"/>
  <c r="L60" i="3"/>
  <c r="J60" i="3"/>
  <c r="G60" i="3"/>
  <c r="H60" i="3" s="1"/>
  <c r="T59" i="3"/>
  <c r="R59" i="3"/>
  <c r="P59" i="3"/>
  <c r="L59" i="3"/>
  <c r="J59" i="3"/>
  <c r="G59" i="3"/>
  <c r="H59" i="3" s="1"/>
  <c r="T58" i="3"/>
  <c r="R58" i="3"/>
  <c r="P58" i="3"/>
  <c r="L58" i="3"/>
  <c r="J58" i="3"/>
  <c r="G58" i="3"/>
  <c r="H58" i="3" s="1"/>
  <c r="T56" i="3"/>
  <c r="R56" i="3"/>
  <c r="P56" i="3"/>
  <c r="L56" i="3"/>
  <c r="J56" i="3"/>
  <c r="G56" i="3"/>
  <c r="H56" i="3" s="1"/>
  <c r="T55" i="3"/>
  <c r="R55" i="3"/>
  <c r="P55" i="3"/>
  <c r="L55" i="3"/>
  <c r="J55" i="3"/>
  <c r="G55" i="3"/>
  <c r="H55" i="3" s="1"/>
  <c r="T54" i="3"/>
  <c r="R54" i="3"/>
  <c r="P54" i="3"/>
  <c r="L54" i="3"/>
  <c r="J54" i="3"/>
  <c r="G54" i="3"/>
  <c r="H54" i="3" s="1"/>
  <c r="T53" i="3"/>
  <c r="R53" i="3"/>
  <c r="P53" i="3"/>
  <c r="L53" i="3"/>
  <c r="J53" i="3"/>
  <c r="G53" i="3"/>
  <c r="H53" i="3" s="1"/>
  <c r="T52" i="3"/>
  <c r="R52" i="3"/>
  <c r="P52" i="3"/>
  <c r="L52" i="3"/>
  <c r="J52" i="3"/>
  <c r="G52" i="3"/>
  <c r="H52" i="3" s="1"/>
  <c r="T51" i="3"/>
  <c r="R51" i="3"/>
  <c r="P51" i="3"/>
  <c r="L51" i="3"/>
  <c r="J51" i="3"/>
  <c r="G51" i="3"/>
  <c r="H51" i="3" s="1"/>
  <c r="T49" i="3"/>
  <c r="R49" i="3"/>
  <c r="P49" i="3"/>
  <c r="L49" i="3"/>
  <c r="J49" i="3"/>
  <c r="G49" i="3"/>
  <c r="H49" i="3" s="1"/>
  <c r="T57" i="3"/>
  <c r="R57" i="3"/>
  <c r="P57" i="3"/>
  <c r="L57" i="3"/>
  <c r="J57" i="3"/>
  <c r="G57" i="3"/>
  <c r="H57" i="3" s="1"/>
  <c r="T50" i="3"/>
  <c r="R50" i="3"/>
  <c r="P50" i="3"/>
  <c r="L50" i="3"/>
  <c r="J50" i="3"/>
  <c r="G50" i="3"/>
  <c r="H50" i="3" s="1"/>
  <c r="T48" i="3"/>
  <c r="R48" i="3"/>
  <c r="P48" i="3"/>
  <c r="L48" i="3"/>
  <c r="J48" i="3"/>
  <c r="G48" i="3"/>
  <c r="H48" i="3" s="1"/>
  <c r="T47" i="3"/>
  <c r="R47" i="3"/>
  <c r="P47" i="3"/>
  <c r="L47" i="3"/>
  <c r="J47" i="3"/>
  <c r="G47" i="3"/>
  <c r="H47" i="3" s="1"/>
  <c r="T46" i="3"/>
  <c r="R46" i="3"/>
  <c r="P46" i="3"/>
  <c r="L46" i="3"/>
  <c r="J46" i="3"/>
  <c r="G46" i="3"/>
  <c r="H46" i="3" s="1"/>
  <c r="T45" i="3"/>
  <c r="R45" i="3"/>
  <c r="P45" i="3"/>
  <c r="L45" i="3"/>
  <c r="J45" i="3"/>
  <c r="G45" i="3"/>
  <c r="H45" i="3" s="1"/>
  <c r="T44" i="3"/>
  <c r="R44" i="3"/>
  <c r="P44" i="3"/>
  <c r="L44" i="3"/>
  <c r="J44" i="3"/>
  <c r="H44" i="3"/>
  <c r="G44" i="3"/>
  <c r="T43" i="3"/>
  <c r="R43" i="3"/>
  <c r="P43" i="3"/>
  <c r="L43" i="3"/>
  <c r="J43" i="3"/>
  <c r="G43" i="3"/>
  <c r="H43" i="3" s="1"/>
  <c r="T42" i="3"/>
  <c r="R42" i="3"/>
  <c r="P42" i="3"/>
  <c r="L42" i="3"/>
  <c r="J42" i="3"/>
  <c r="G42" i="3"/>
  <c r="H42" i="3" s="1"/>
  <c r="T41" i="3"/>
  <c r="R41" i="3"/>
  <c r="P41" i="3"/>
  <c r="L41" i="3"/>
  <c r="J41" i="3"/>
  <c r="G41" i="3"/>
  <c r="H41" i="3" s="1"/>
  <c r="T40" i="3"/>
  <c r="R40" i="3"/>
  <c r="P40" i="3"/>
  <c r="L40" i="3"/>
  <c r="J40" i="3"/>
  <c r="G40" i="3"/>
  <c r="H40" i="3" s="1"/>
  <c r="T39" i="3"/>
  <c r="R39" i="3"/>
  <c r="P39" i="3"/>
  <c r="L39" i="3"/>
  <c r="J39" i="3"/>
  <c r="G39" i="3"/>
  <c r="H39" i="3" s="1"/>
  <c r="T38" i="3"/>
  <c r="R38" i="3"/>
  <c r="P38" i="3"/>
  <c r="L38" i="3"/>
  <c r="J38" i="3"/>
  <c r="G38" i="3"/>
  <c r="H38" i="3" s="1"/>
  <c r="T37" i="3"/>
  <c r="R37" i="3"/>
  <c r="P37" i="3"/>
  <c r="L37" i="3"/>
  <c r="J37" i="3"/>
  <c r="G37" i="3"/>
  <c r="H37" i="3" s="1"/>
  <c r="T36" i="3"/>
  <c r="R36" i="3"/>
  <c r="P36" i="3"/>
  <c r="L36" i="3"/>
  <c r="J36" i="3"/>
  <c r="G36" i="3"/>
  <c r="H36" i="3" s="1"/>
  <c r="T35" i="3"/>
  <c r="R35" i="3"/>
  <c r="P35" i="3"/>
  <c r="L35" i="3"/>
  <c r="J35" i="3"/>
  <c r="G35" i="3"/>
  <c r="H35" i="3" s="1"/>
  <c r="T34" i="3"/>
  <c r="R34" i="3"/>
  <c r="P34" i="3"/>
  <c r="L34" i="3"/>
  <c r="J34" i="3"/>
  <c r="G34" i="3"/>
  <c r="H34" i="3" s="1"/>
  <c r="T33" i="3"/>
  <c r="R33" i="3"/>
  <c r="P33" i="3"/>
  <c r="L33" i="3"/>
  <c r="J33" i="3"/>
  <c r="G33" i="3"/>
  <c r="H33" i="3" s="1"/>
  <c r="T32" i="3"/>
  <c r="R32" i="3"/>
  <c r="P32" i="3"/>
  <c r="L32" i="3"/>
  <c r="J32" i="3"/>
  <c r="G32" i="3"/>
  <c r="H32" i="3" s="1"/>
  <c r="T31" i="3"/>
  <c r="R31" i="3"/>
  <c r="P31" i="3"/>
  <c r="L31" i="3"/>
  <c r="J31" i="3"/>
  <c r="G31" i="3"/>
  <c r="H31" i="3" s="1"/>
  <c r="T30" i="3"/>
  <c r="R30" i="3"/>
  <c r="P30" i="3"/>
  <c r="L30" i="3"/>
  <c r="J30" i="3"/>
  <c r="G30" i="3"/>
  <c r="H30" i="3" s="1"/>
  <c r="T29" i="3"/>
  <c r="R29" i="3"/>
  <c r="P29" i="3"/>
  <c r="L29" i="3"/>
  <c r="J29" i="3"/>
  <c r="G29" i="3"/>
  <c r="H29" i="3" s="1"/>
  <c r="T28" i="3"/>
  <c r="R28" i="3"/>
  <c r="P28" i="3"/>
  <c r="L28" i="3"/>
  <c r="J28" i="3"/>
  <c r="G28" i="3"/>
  <c r="H28" i="3" s="1"/>
  <c r="T27" i="3"/>
  <c r="R27" i="3"/>
  <c r="P27" i="3"/>
  <c r="L27" i="3"/>
  <c r="J27" i="3"/>
  <c r="G27" i="3"/>
  <c r="H27" i="3" s="1"/>
  <c r="T26" i="3"/>
  <c r="R26" i="3"/>
  <c r="P26" i="3"/>
  <c r="L26" i="3"/>
  <c r="J26" i="3"/>
  <c r="T25" i="3"/>
  <c r="R25" i="3"/>
  <c r="P25" i="3"/>
  <c r="L25" i="3"/>
  <c r="J25" i="3"/>
  <c r="G25" i="3"/>
  <c r="H25" i="3" s="1"/>
  <c r="T24" i="3"/>
  <c r="R24" i="3"/>
  <c r="P24" i="3"/>
  <c r="L24" i="3"/>
  <c r="J24" i="3"/>
  <c r="G24" i="3"/>
  <c r="H24" i="3" s="1"/>
  <c r="T23" i="3"/>
  <c r="R23" i="3"/>
  <c r="P23" i="3"/>
  <c r="L23" i="3"/>
  <c r="J23" i="3"/>
  <c r="G23" i="3"/>
  <c r="H23" i="3" s="1"/>
  <c r="T22" i="3"/>
  <c r="R22" i="3"/>
  <c r="P22" i="3"/>
  <c r="L22" i="3"/>
  <c r="J22" i="3"/>
  <c r="G22" i="3"/>
  <c r="H22" i="3" s="1"/>
  <c r="T21" i="3"/>
  <c r="R21" i="3"/>
  <c r="P21" i="3"/>
  <c r="L21" i="3"/>
  <c r="J21" i="3"/>
  <c r="G21" i="3"/>
  <c r="H21" i="3" s="1"/>
  <c r="T20" i="3"/>
  <c r="R20" i="3"/>
  <c r="P20" i="3"/>
  <c r="L20" i="3"/>
  <c r="J20" i="3"/>
  <c r="G20" i="3"/>
  <c r="H20" i="3" s="1"/>
  <c r="T19" i="3"/>
  <c r="R19" i="3"/>
  <c r="P19" i="3"/>
  <c r="L19" i="3"/>
  <c r="J19" i="3"/>
  <c r="G19" i="3"/>
  <c r="H19" i="3" s="1"/>
  <c r="T18" i="3"/>
  <c r="R18" i="3"/>
  <c r="P18" i="3"/>
  <c r="L18" i="3"/>
  <c r="J18" i="3"/>
  <c r="G18" i="3"/>
  <c r="H18" i="3" s="1"/>
  <c r="T17" i="3"/>
  <c r="R17" i="3"/>
  <c r="P17" i="3"/>
  <c r="N17" i="3"/>
  <c r="L17" i="3"/>
  <c r="J17" i="3"/>
  <c r="G17" i="3"/>
  <c r="H17" i="3" s="1"/>
  <c r="T16" i="3"/>
  <c r="R16" i="3"/>
  <c r="P16" i="3"/>
  <c r="N16" i="3"/>
  <c r="L16" i="3"/>
  <c r="J16" i="3"/>
  <c r="G16" i="3"/>
  <c r="H16" i="3" s="1"/>
  <c r="T15" i="3"/>
  <c r="R15" i="3"/>
  <c r="P15" i="3"/>
  <c r="N15" i="3"/>
  <c r="L15" i="3"/>
  <c r="J15" i="3"/>
  <c r="G15" i="3"/>
  <c r="H15" i="3" s="1"/>
  <c r="T14" i="3"/>
  <c r="R14" i="3"/>
  <c r="P14" i="3"/>
  <c r="N14" i="3"/>
  <c r="L14" i="3"/>
  <c r="J14" i="3"/>
  <c r="G14" i="3"/>
  <c r="H14" i="3" s="1"/>
  <c r="T13" i="3"/>
  <c r="R13" i="3"/>
  <c r="P13" i="3"/>
  <c r="N13" i="3"/>
  <c r="L13" i="3"/>
  <c r="J13" i="3"/>
  <c r="G13" i="3"/>
  <c r="H13" i="3" s="1"/>
  <c r="T12" i="3"/>
  <c r="R12" i="3"/>
  <c r="P12" i="3"/>
  <c r="N12" i="3"/>
  <c r="L12" i="3"/>
  <c r="J12" i="3"/>
  <c r="G12" i="3"/>
  <c r="H12" i="3" s="1"/>
  <c r="T11" i="3"/>
  <c r="R11" i="3"/>
  <c r="P11" i="3"/>
  <c r="N11" i="3"/>
  <c r="L11" i="3"/>
  <c r="J11" i="3"/>
  <c r="G11" i="3"/>
  <c r="H11" i="3" s="1"/>
  <c r="T10" i="3"/>
  <c r="R10" i="3"/>
  <c r="P10" i="3"/>
  <c r="N10" i="3"/>
  <c r="L10" i="3"/>
  <c r="J10" i="3"/>
  <c r="G10" i="3"/>
  <c r="H10" i="3" s="1"/>
  <c r="T9" i="3"/>
  <c r="R9" i="3"/>
  <c r="P9" i="3"/>
  <c r="N9" i="3"/>
  <c r="L9" i="3"/>
  <c r="J9" i="3"/>
  <c r="G9" i="3"/>
  <c r="H9" i="3" s="1"/>
  <c r="T8" i="3"/>
  <c r="R8" i="3"/>
  <c r="P8" i="3"/>
  <c r="N8" i="3"/>
  <c r="L8" i="3"/>
  <c r="J8" i="3"/>
  <c r="G8" i="3"/>
  <c r="H8" i="3" s="1"/>
  <c r="T7" i="3"/>
  <c r="R7" i="3"/>
  <c r="P7" i="3"/>
  <c r="N7" i="3"/>
  <c r="L7" i="3"/>
  <c r="J7" i="3"/>
  <c r="T6" i="3"/>
  <c r="R6" i="3"/>
  <c r="P6" i="3"/>
  <c r="N6" i="3"/>
  <c r="L6" i="3"/>
  <c r="J6" i="3"/>
  <c r="H6" i="3"/>
  <c r="T5" i="3"/>
  <c r="R5" i="3"/>
  <c r="P5" i="3"/>
  <c r="N5" i="3"/>
  <c r="L5" i="3"/>
  <c r="J5" i="3"/>
  <c r="T4" i="3"/>
  <c r="R4" i="3"/>
  <c r="P4" i="3"/>
  <c r="N4" i="3"/>
  <c r="L4" i="3"/>
  <c r="J4" i="3"/>
  <c r="U48" i="3" l="1"/>
  <c r="U62" i="3"/>
  <c r="U18" i="3"/>
  <c r="U8" i="3"/>
  <c r="U67" i="3"/>
  <c r="U41" i="3"/>
  <c r="U36" i="3"/>
  <c r="U74" i="3"/>
  <c r="U79" i="3"/>
  <c r="U59" i="3"/>
  <c r="U31" i="3"/>
  <c r="U13" i="3"/>
  <c r="U23" i="3"/>
  <c r="U38" i="3"/>
  <c r="U86" i="3"/>
  <c r="U71" i="3"/>
  <c r="U81" i="3"/>
  <c r="U40" i="3"/>
  <c r="U61" i="3"/>
  <c r="U25" i="3"/>
  <c r="U35" i="3"/>
  <c r="U52" i="3"/>
  <c r="U66" i="3"/>
  <c r="U17" i="3"/>
  <c r="U58" i="3"/>
  <c r="U45" i="3"/>
  <c r="U12" i="3"/>
  <c r="U22" i="3"/>
  <c r="U37" i="3"/>
  <c r="U42" i="3"/>
  <c r="U57" i="3"/>
  <c r="U39" i="3"/>
  <c r="U47" i="3"/>
  <c r="U34" i="3"/>
  <c r="U44" i="3"/>
  <c r="U92" i="3"/>
  <c r="U50" i="3"/>
  <c r="U53" i="3"/>
  <c r="U43" i="3"/>
  <c r="U75" i="3"/>
  <c r="U16" i="3"/>
  <c r="U24" i="3"/>
  <c r="U46" i="3"/>
  <c r="U51" i="3"/>
  <c r="U60" i="3"/>
  <c r="U70" i="3"/>
  <c r="U76" i="3"/>
  <c r="U85" i="3"/>
  <c r="U11" i="3"/>
  <c r="U21" i="3"/>
  <c r="U56" i="3"/>
  <c r="U65" i="3"/>
  <c r="U90" i="3"/>
  <c r="U6" i="3"/>
  <c r="U9" i="3"/>
  <c r="U26" i="3"/>
  <c r="U29" i="3"/>
  <c r="U72" i="3"/>
  <c r="U77" i="3"/>
  <c r="U82" i="3"/>
  <c r="U15" i="3"/>
  <c r="U33" i="3"/>
  <c r="U49" i="3"/>
  <c r="U69" i="3"/>
  <c r="U80" i="3"/>
  <c r="U87" i="3"/>
  <c r="U10" i="3"/>
  <c r="U20" i="3"/>
  <c r="U28" i="3"/>
  <c r="U55" i="3"/>
  <c r="U64" i="3"/>
  <c r="U89" i="3"/>
  <c r="U7" i="3"/>
  <c r="U91" i="3"/>
  <c r="U4" i="3"/>
  <c r="U30" i="3"/>
  <c r="U73" i="3"/>
  <c r="U78" i="3"/>
  <c r="U83" i="3"/>
  <c r="U88" i="3"/>
  <c r="U5" i="3"/>
  <c r="U14" i="3"/>
  <c r="U19" i="3"/>
  <c r="U27" i="3"/>
  <c r="U32" i="3"/>
  <c r="U54" i="3"/>
  <c r="U63" i="3"/>
  <c r="U68" i="3"/>
  <c r="U84" i="3"/>
  <c r="U93" i="3"/>
</calcChain>
</file>

<file path=xl/sharedStrings.xml><?xml version="1.0" encoding="utf-8"?>
<sst xmlns="http://schemas.openxmlformats.org/spreadsheetml/2006/main" count="204" uniqueCount="154">
  <si>
    <t>ΟΝΟΜΑΤΕΠΩΝΥΜΟ</t>
  </si>
  <si>
    <t>2. ΠΟΛΥΤΕΚΝΟΙ ΑΡ ΤΕΚΝΩΝ</t>
  </si>
  <si>
    <t>2. ΠΟΛΥΤΕΚΝΟΙ ΜΟΝΑΔΕΣ</t>
  </si>
  <si>
    <t>3. ΤΡΙΤΕΚΝΟΙ ΑΡ ΤΕΚΝΩΝ</t>
  </si>
  <si>
    <t>3. ΤΡΙΤΕΚΝΟΙ ΜΟΜΑΔΕΣ</t>
  </si>
  <si>
    <t>4. ΑΝΗΛΙΚΑ ΤΕΚΝΑ</t>
  </si>
  <si>
    <t>4. ΑΝΗΛΙΚΑ ΤΕΚΝΑ ΜΟΝΑΔΕΣ</t>
  </si>
  <si>
    <t xml:space="preserve">5. ΜΟΝΟΓΟΝΕΪΚΗ ΟΙΚΟΓΕΝΕΙΑ </t>
  </si>
  <si>
    <t xml:space="preserve">6. ΑΝΑΠΗΡΙΑ ΓΟΝΕΑ, ΤΕΚΝΟΥ, ΚΤΛ.  ΠΟΣΟΣΤΟ </t>
  </si>
  <si>
    <t>6. ΑΝΑΠΗΡΙΑ ΓΟΝΕΑ, ΤΕΚΝΟΥ, ΚΤΛ.  ΜΟΝΑΔΕΣ</t>
  </si>
  <si>
    <t>7. ΗΛΙΚΙΑ</t>
  </si>
  <si>
    <t>7. ΗΛΙΚΙΑ ΜΟΝΑΔΕΣ</t>
  </si>
  <si>
    <t>ΠΑΤΡΩΝΥΜΟ</t>
  </si>
  <si>
    <t>Α/Α</t>
  </si>
  <si>
    <t>ΣΥΝΟΛΟ ΜΟΝΑΔΩΝ</t>
  </si>
  <si>
    <t>5. ΜΟΝΟΓΟΝΕΪΚΗ ΟΙΚΟΓΕΝΕΙΑ ΜΟΝΑΔΕΣ</t>
  </si>
  <si>
    <t>1. ΜΟΡΙΟΔΟΤΗΣΗ ΕΜΠΕΙΡΙΑΣ &amp; ΑΙΘΟΥΣΩΝ</t>
  </si>
  <si>
    <t>ΑΜ</t>
  </si>
  <si>
    <t>ΧΑΡΑΛΑΜΠΟΣ</t>
  </si>
  <si>
    <t>ΑΝΤΩΝΙΟΣ</t>
  </si>
  <si>
    <t>ΜΙΧΑΗΛ</t>
  </si>
  <si>
    <t>ΔΗΜΗΤΡΙΟΣ</t>
  </si>
  <si>
    <t>ΓΕΩΡΓΙΟΣ</t>
  </si>
  <si>
    <t>ΝΙΚΟΛΑΟΣ</t>
  </si>
  <si>
    <t>ΑΛΕΞΑΝΔΡΟΣ</t>
  </si>
  <si>
    <t>ΕΥΑΓΓΕΛΟΣ</t>
  </si>
  <si>
    <t>ΘΕΟΔΩΡΟΣ</t>
  </si>
  <si>
    <t>ΜΑΥΡΑΓΑΝΗ ΑΝΔΡΙΑΝΗ</t>
  </si>
  <si>
    <t>ΑΛΜΥΡΑΝΤΕ ΜΑΡΙΑ</t>
  </si>
  <si>
    <t>ΠΑΝΑΓΙΩΤΗΣ</t>
  </si>
  <si>
    <t>ΠΛΕΥΡΗ ΦΩΤΕΙΝΗ</t>
  </si>
  <si>
    <t>ΑΠΟΣΤΟΛΟΣ</t>
  </si>
  <si>
    <t>ΔΕΜΕΡΤΖΗ ΝΙΚΟΛΕΤΤΑ</t>
  </si>
  <si>
    <t>ΦΡΑΤΖΙΑ ΕΜΜΑΝΟΥΕΛΑ</t>
  </si>
  <si>
    <t>ΠΑΥΛΟΣ</t>
  </si>
  <si>
    <t>ΚΩΝΣΤΑΝΤΙΝΟΣ</t>
  </si>
  <si>
    <t>ΑΝΑΣΤΑΣΙΟΣ</t>
  </si>
  <si>
    <t>ΚΩΣΤΑ</t>
  </si>
  <si>
    <t>ΧΟΥΤΑ ΜΑΡΙΕΤΑ</t>
  </si>
  <si>
    <t>ΚΑΝΕΛΛΟΠΟΥΛΟΥ ΕΛΕΝΗ</t>
  </si>
  <si>
    <t>ΙΩΑΝΝΗΣ</t>
  </si>
  <si>
    <t>ΚΑΓΙΩΡΓΗ ΔΗΜΗΤΡΑ</t>
  </si>
  <si>
    <t>ΕΛΕΥΘΕΡΙΟΣ</t>
  </si>
  <si>
    <t>ΓΙΑΝΝΗ ΚΛΕΟΝΙΚΗ</t>
  </si>
  <si>
    <t>ΠΑΠΑΓΕΩΡΓΟΠΟΥΛΟΥ ΑΝΝΑ</t>
  </si>
  <si>
    <t>ΓΡΗΓΟΡΙΟΣ</t>
  </si>
  <si>
    <t>ΗΛΙΑΚΗ ΕΜΜΑΝΟΥΕΛΑ</t>
  </si>
  <si>
    <t>ΛΕΜΟΝΤΖΗ ΜΑΡΙΑ</t>
  </si>
  <si>
    <t>ΔΑΜΙΑΝΟΥ ΓΕΩΡΓΙΑ</t>
  </si>
  <si>
    <t>ΧΡΗΣΤΟΣ</t>
  </si>
  <si>
    <t>ΦΩΤΟΣ</t>
  </si>
  <si>
    <t>ΦΙΛΙΠΠΗ ΔΕΣΠΟΙΝΑ</t>
  </si>
  <si>
    <t>ΠΑΠΑΒΑΣΙΛΟΠΟΥΛΟΥ  ΕΥΣΤΡΑΤΙΑ</t>
  </si>
  <si>
    <t>ΚΑΡΑΣΑΒΒΙΔΟΥ ΟΛΓΑ</t>
  </si>
  <si>
    <t>ΓΙΑΝΝΑΚΗ ΔΕΣΠΟΙΝΑ</t>
  </si>
  <si>
    <t>ΠΑΡΑΣΧΟΣ</t>
  </si>
  <si>
    <t>ΜΠΕΚΡΙΔΑΚΗ ΙΩΑΝΝΑ</t>
  </si>
  <si>
    <t>ΣΠΥΡΟΠΟΥΛΟΥ ΑΘΗΝΑ</t>
  </si>
  <si>
    <t>ΣΟΦΟΚΛΗΣ</t>
  </si>
  <si>
    <t>ΠΕΤΡΟΧΕΙΛΟΥ ΑΝΝΑ</t>
  </si>
  <si>
    <t>ΔΗΜΗΤΡΑΚΑΚΗ ΔΗΜΗΤΡΑ</t>
  </si>
  <si>
    <t>ΘΩΜΑΣ</t>
  </si>
  <si>
    <t>ΚΟΥΛΕΛΗ ΙΩΑΝΝΑ</t>
  </si>
  <si>
    <t>ΒΑΣΙΛΕΙΟΣ</t>
  </si>
  <si>
    <t>ΣΠΥΡΙΔΩΝ</t>
  </si>
  <si>
    <t>ΜΠΑΛΑΣΟΥ ΜΑΡΙΑ</t>
  </si>
  <si>
    <t>ΠΑΠΑΒΑΣΙΛΕΙΟΥ ΕΥΑΓΓΕΛΙΑ</t>
  </si>
  <si>
    <t>ΜΑΡΚΟΣ</t>
  </si>
  <si>
    <t>ΜΟΥΔΑΤΣΟΥ ΕΥΑΓΓΕΛΙΑ</t>
  </si>
  <si>
    <t>ΠΑΠΑΔΟΠΟΥΛΟΥ ΜΑΡΙΝΑ</t>
  </si>
  <si>
    <t>ΒΛΑΧΟΥ ΜΑΡΙΑ</t>
  </si>
  <si>
    <t>ΦΟΥΛΙΔΟΥ ΕΥΤΥΧΙΑ</t>
  </si>
  <si>
    <t>ΖΑΚΥΝΘΙΝΟΥ ΑΛΕΞΙΑ</t>
  </si>
  <si>
    <t>ΠΙΡΠΙΡΗ ΑΝΝΑ</t>
  </si>
  <si>
    <t>ΛΥΚΟΥ ΕΛΕΝΗ</t>
  </si>
  <si>
    <t>ΑΓΓΕΛΟΣ</t>
  </si>
  <si>
    <t>ΝΙΚΟΛΟΠΟΥΛΟΥ ΝΙΚΟΛΕΤΤΑ</t>
  </si>
  <si>
    <t>ΣΑΧΑΜΠ ΜΑΡΙΑ</t>
  </si>
  <si>
    <t>ΣΤΕΦΑΝΟΥΔΑΚΗ  ΜΑΡΙΑ</t>
  </si>
  <si>
    <t>ΙΟΡΔΑΝΗΣ</t>
  </si>
  <si>
    <t>ΒΑΣΙΛΕΙΟΥ ΔΕΣΠΟΙΝΑ</t>
  </si>
  <si>
    <t>ΠΕΤΡΟΣ</t>
  </si>
  <si>
    <t>ΠΡΕΚΑ ΕΛΙΣΣΑΒΕΤ</t>
  </si>
  <si>
    <t>ΑΤΖΑΜΠΟΥ ΕΥΑΓΓΕΛΙΑ</t>
  </si>
  <si>
    <t xml:space="preserve">ΓΟΥΣΗ ΑΓΑΘΟΥΛΑ </t>
  </si>
  <si>
    <t>ΣΤΥΛΙΑΝΟΣ</t>
  </si>
  <si>
    <t>ΡΑΒΔΑ ΟΛΓΑ</t>
  </si>
  <si>
    <t>ΑΠΟΣΤΟΛΟΥ ΓΑΡΥΦΑΛΛΙΑ</t>
  </si>
  <si>
    <t xml:space="preserve">ΓΙΑΝΝΟΥΛΗ ΣΩΤΗΡΙΑ </t>
  </si>
  <si>
    <t>ΗΡΑΚΛΗΣ</t>
  </si>
  <si>
    <t>ΣΙΛΒΕΣΤΡΟΥ ΝΑΝΤΕΖΝΤΑ</t>
  </si>
  <si>
    <t>ΚΑΜΠΟΛΗ ΧΡΙΣΤΙΝΑ</t>
  </si>
  <si>
    <t>ΑΝΕΣΤΗΣ</t>
  </si>
  <si>
    <t>ΜΙΧΕΛΑΚΗ ΛΑΜΠΡΙΝΗ</t>
  </si>
  <si>
    <t>ΚΩΝΣΤΑΝΤΙΝΟΥ ΑΝΑΣΤΑΣΙΑ</t>
  </si>
  <si>
    <t>ΛΙΑΚΟΥ ΑΘΗΝΑ</t>
  </si>
  <si>
    <t>ΜΟΣΧΟΥ ΜΑΡΙΑ</t>
  </si>
  <si>
    <t>ΜΠΟΥΜΠΟΥΛΙΔΟΥ ΟΥΡΑΝΙΑ</t>
  </si>
  <si>
    <t>ΡΟΔΗ ΜΑΡΙΑ</t>
  </si>
  <si>
    <t>ΝΙΚΗΦΟΡΟΣ</t>
  </si>
  <si>
    <t>ΛΕΜΠΕΣΗ ΝΕΚΤΑΡΙΑ</t>
  </si>
  <si>
    <t>ΚΟΥΣΙΩΝΗ ΒΑΣΙΛΙΚΗ</t>
  </si>
  <si>
    <t>ΣΚΟΥΡΛΗ ΒΙΡΓΙΝΙΑ</t>
  </si>
  <si>
    <t>ΕΥΣΤΑΘΙΟΣ</t>
  </si>
  <si>
    <t>ΦΡΑΓΚΟΥΛΗ ΟΛΥΜΠΙΑ</t>
  </si>
  <si>
    <t>ΦΡΑΓΚΟΥΛΗ  ΜΑΡΙΑ</t>
  </si>
  <si>
    <t>ΚΩΝΣΤΑΝΤΟΠΟΥΛΟΥ ΕΛΕΝΗ</t>
  </si>
  <si>
    <t>ΠΟΥΡΛΙΤΗ ΣΟΦΙΑ</t>
  </si>
  <si>
    <t>ΙΩΣΗΦ</t>
  </si>
  <si>
    <t>ΜΑΥΡΟΧΑΛΙΒΙΔΟΥ ΧΡΥΣΟΥΛΑ</t>
  </si>
  <si>
    <t>ΖΤΣΙΣΛΑΒ</t>
  </si>
  <si>
    <t>ΝΤΟΝΜΠΚΟΒΣΚΑ ΑΙΚΑΤΕΡΙΝΗ</t>
  </si>
  <si>
    <t>ΜΑΚΡΟΚΑΝΗ ΠΑΡΑΣΚΕΥΗ</t>
  </si>
  <si>
    <t>ΓΡΑΒΑΝΗ ΑΘΗΝΑ</t>
  </si>
  <si>
    <t>ΑΧΙΛΛΕΑΣ</t>
  </si>
  <si>
    <t>ΠΑΠΑΔΟΠΟΥΛΟΥ ΜΑΡΙΑ</t>
  </si>
  <si>
    <t>ΓΕΝΝΑΔΙΟΣ</t>
  </si>
  <si>
    <t>ΦΙΟΝΤΟΡΤΣΕΝΚΟ ΜΑΡΙΑ - ΧΡΙΣΤΙΝΑ</t>
  </si>
  <si>
    <t>ΠΑΡΣΩΤΑΚΗ ΕΛΕΝΗ</t>
  </si>
  <si>
    <t>ΛΟΥΒΕΡΔΗ ΑΝΝΑ</t>
  </si>
  <si>
    <t>ΒΑΣΙΛΕΙΟΥ ΚΩΝΣΤΑΝΤΙΝΑ</t>
  </si>
  <si>
    <t>ΡΑΧΑΝΗ ΖΑΧΑΡΩ</t>
  </si>
  <si>
    <t>ΒΑΡΘΑΛΙΤΗ ΓΕΩΡΓΙΑ</t>
  </si>
  <si>
    <t>ΝΤΟΥΚΑ ΕΛΕΝΗ</t>
  </si>
  <si>
    <t>ΜΠΛΙΚΑ ΚΩΝΣΤΑΝΤΟΥΛΑ</t>
  </si>
  <si>
    <t>ΧΑΛΙΔΙΑ ΑΘΗΝΑ</t>
  </si>
  <si>
    <t>ΑΦΡΑΤΟΓΛΟΥ ΑΦΡΟΔΙΤΗ</t>
  </si>
  <si>
    <t>ΚΑΜΠΟΛΗ ΑΝΑΣΤΑΣΙΑ</t>
  </si>
  <si>
    <t>ΤΣΙΓΚΟΥ ΜΑΡΙΑ</t>
  </si>
  <si>
    <t>ΧΑΡΤΑΛΟΥ ΧΡΙΣΤΙΝΑ</t>
  </si>
  <si>
    <t>ΡΑΠΤΗ ΓΙΑΝΝΟΥΛΑ</t>
  </si>
  <si>
    <t>ΛΑΜΠΡΟΣ</t>
  </si>
  <si>
    <t>ΧΑΜΗΛΟΘΩΡΗ ΠΑΝΑΓΙΩΤΑ</t>
  </si>
  <si>
    <t>ΚΑΡΑΝΔΡΕΑΔΗ ΑΝΑΣΤΑΣΙΑ</t>
  </si>
  <si>
    <t>ΧΑΤΖΗΝΙΚΟΛΑΟΥ ΕΛΕΝΗ</t>
  </si>
  <si>
    <t>ΝΕΣΤΩΡΑ ΖΩΗ</t>
  </si>
  <si>
    <t>ΓΕΩΡΓΑ ΕΛΕΝΗ</t>
  </si>
  <si>
    <t>ΜΟΣΧΟΥ ΣΟΦΙΑ</t>
  </si>
  <si>
    <t>MPAXTIGIAR</t>
  </si>
  <si>
    <t>KORIFIDIS YELENA</t>
  </si>
  <si>
    <t>ΛΥΓΔΟΠΟΥΛΟΥ ΜΑΡΙΑ</t>
  </si>
  <si>
    <t>ΜΠΛΕΤΣΑ ΕΥΦΡΟΣΥΝΗ</t>
  </si>
  <si>
    <t>ΡΕΝΤΕΤΑΚΟΥ ΣΤΑΥΡΟΥΛΑ</t>
  </si>
  <si>
    <t>ΘΕΟΔΩΡΟΥ ΑΝΝΑ</t>
  </si>
  <si>
    <t>Α)  ΕΜΠΕΙΡΙΑ ΜΗΝΩΝ ΣΕ ΑΝΤΙΣΤΟΙΧΗ ΘΕΣΗ ΜΕΧΡΙ 2019-2020</t>
  </si>
  <si>
    <t>Γ) ΕΜΠΕΙΡΙΑ ΜΗΝΩΝ ΑΠΌ  2020-2022</t>
  </si>
  <si>
    <t xml:space="preserve">ΣΥΝΟΛΟ ΜΟΡΙΩΝ  ΕΜΠΕΙΡΙΑΣ  ΚΑΙ  ΑΙΘΟΥΣΩΝ </t>
  </si>
  <si>
    <t>Β) ΕΜΠΕΙΡΙΑ  ΑΙΘΟΥΣΩΝ  ΣΥΝΟΛΙΚΑ  ΜΕΧΡΙ ΤΗ ΛΗΞΗ ΤΟΥ ΔΙΔΑΚΤΙΚΟΥ ΕΤΟΥΣ  2019-2020</t>
  </si>
  <si>
    <t>ΚΟΦΙΝΑ ΔΑΜΑΣΚΙΝΗ</t>
  </si>
  <si>
    <t>ΖΑΧΑΡΗ ΑΝΑΣΤΑΣΙΑ</t>
  </si>
  <si>
    <t>ΚΑΨΗ ΕΥΑΓΓΕΛΙΑ</t>
  </si>
  <si>
    <t>ΧΡΙΣΤΟΠΟΥΛΟΥ  ΚΩΝΣΤΑΝΤΙΝΑ</t>
  </si>
  <si>
    <t>ΠΙΝΑΚΑΣ ΒΑΘΜΟΛΟΓΗΣΗΣ ΕΠΙΤΥΧΟΝΤΩΝ                                                                                                   (Καθαριστριών  σχολικών μονάδων)</t>
  </si>
  <si>
    <t>ΟΡΙΣΤΙΚΑ ΑΠΟΤΕΛΕΣΜΑΤΑ     30/8/2022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</si>
</sst>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charset val="161"/>
      <scheme val="minor"/>
    </font>
    <font>
      <sz val="12"/>
      <color theme="1"/>
      <name val="Times New Roman"/>
      <family val="1"/>
      <charset val="161"/>
    </font>
    <font>
      <b/>
      <sz val="12"/>
      <color theme="1"/>
      <name val="Times New Roman"/>
      <family val="1"/>
      <charset val="161"/>
    </font>
    <font>
      <b/>
      <sz val="10"/>
      <name val="Times New Roman"/>
      <family val="1"/>
      <charset val="161"/>
    </font>
    <font>
      <sz val="10"/>
      <name val="Times New Roman"/>
      <family val="1"/>
      <charset val="161"/>
    </font>
    <font>
      <b/>
      <sz val="22"/>
      <color theme="1"/>
      <name val="Times New Roman"/>
      <family val="1"/>
      <charset val="161"/>
    </font>
    <font>
      <b/>
      <sz val="22"/>
      <color theme="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4" fillId="4" borderId="1" xfId="0" applyFont="1" applyFill="1" applyBorder="1"/>
    <xf numFmtId="0" fontId="3" fillId="2" borderId="1" xfId="0" applyFont="1" applyFill="1" applyBorder="1"/>
    <xf numFmtId="0" fontId="4" fillId="0" borderId="1" xfId="0" applyFont="1" applyBorder="1"/>
    <xf numFmtId="0" fontId="5" fillId="5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7A056-652D-4604-BE77-1B8D2A078EAA}">
  <dimension ref="A1:V93"/>
  <sheetViews>
    <sheetView tabSelected="1" workbookViewId="0">
      <selection activeCell="O100" sqref="O100"/>
    </sheetView>
  </sheetViews>
  <sheetFormatPr defaultRowHeight="15.75" x14ac:dyDescent="0.25"/>
  <cols>
    <col min="2" max="2" width="35.875" customWidth="1"/>
    <col min="3" max="3" width="15.125" customWidth="1"/>
    <col min="4" max="4" width="0.125" customWidth="1"/>
    <col min="5" max="5" width="13.125" hidden="1" customWidth="1"/>
    <col min="6" max="7" width="9" hidden="1" customWidth="1"/>
    <col min="9" max="9" width="0.125" customWidth="1"/>
    <col min="10" max="10" width="8.875" customWidth="1"/>
    <col min="11" max="11" width="9" hidden="1" customWidth="1"/>
    <col min="13" max="13" width="9" hidden="1" customWidth="1"/>
    <col min="14" max="14" width="8.875" customWidth="1"/>
    <col min="15" max="15" width="9" hidden="1" customWidth="1"/>
    <col min="16" max="16" width="8.75" customWidth="1"/>
    <col min="17" max="17" width="9" hidden="1" customWidth="1"/>
    <col min="19" max="19" width="9" hidden="1" customWidth="1"/>
    <col min="22" max="22" width="6.75" customWidth="1"/>
  </cols>
  <sheetData>
    <row r="1" spans="1:22" ht="74.25" customHeight="1" x14ac:dyDescent="0.25">
      <c r="A1" s="2"/>
      <c r="B1" s="12" t="s">
        <v>153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"/>
      <c r="S1" s="1"/>
      <c r="T1" s="1"/>
      <c r="U1" s="1"/>
      <c r="V1" s="1"/>
    </row>
    <row r="2" spans="1:22" ht="88.5" customHeight="1" x14ac:dyDescent="0.25">
      <c r="A2" s="2"/>
      <c r="B2" s="14" t="s">
        <v>152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6"/>
      <c r="S2" s="6"/>
      <c r="T2" s="6"/>
      <c r="U2" s="6"/>
      <c r="V2" s="1"/>
    </row>
    <row r="3" spans="1:22" ht="205.5" customHeight="1" x14ac:dyDescent="0.25">
      <c r="A3" s="3" t="s">
        <v>17</v>
      </c>
      <c r="B3" s="5" t="s">
        <v>0</v>
      </c>
      <c r="C3" s="5" t="s">
        <v>12</v>
      </c>
      <c r="D3" s="5" t="s">
        <v>144</v>
      </c>
      <c r="E3" s="5" t="s">
        <v>147</v>
      </c>
      <c r="F3" s="5" t="s">
        <v>145</v>
      </c>
      <c r="G3" s="5" t="s">
        <v>146</v>
      </c>
      <c r="H3" s="5" t="s">
        <v>16</v>
      </c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5" t="s">
        <v>15</v>
      </c>
      <c r="Q3" s="5" t="s">
        <v>8</v>
      </c>
      <c r="R3" s="5" t="s">
        <v>9</v>
      </c>
      <c r="S3" s="5" t="s">
        <v>10</v>
      </c>
      <c r="T3" s="5" t="s">
        <v>11</v>
      </c>
      <c r="U3" s="5" t="s">
        <v>14</v>
      </c>
      <c r="V3" s="4" t="s">
        <v>13</v>
      </c>
    </row>
    <row r="4" spans="1:22" x14ac:dyDescent="0.25">
      <c r="A4" s="7">
        <v>27552</v>
      </c>
      <c r="B4" s="8" t="s">
        <v>135</v>
      </c>
      <c r="C4" s="8" t="s">
        <v>63</v>
      </c>
      <c r="D4" s="9">
        <v>170</v>
      </c>
      <c r="E4" s="9">
        <v>241</v>
      </c>
      <c r="F4" s="9">
        <v>20</v>
      </c>
      <c r="G4" s="9">
        <f t="shared" ref="G4:G35" si="0">(D4*17)+(E4*10)+(F4*17)</f>
        <v>5640</v>
      </c>
      <c r="H4" s="10">
        <f t="shared" ref="H4:H35" si="1">G4</f>
        <v>5640</v>
      </c>
      <c r="I4" s="10">
        <v>0</v>
      </c>
      <c r="J4" s="10" t="str">
        <f t="shared" ref="J4:J35" si="2">IF(I4=4,"30",IF(I4=5,"40",IF(I4=6,"50",IF(I4=7,"60",IF(I4=8,"70",IF(I4=9,"80",IF(I4=10,"90",IF(I4=11,"100",IF(I4=12,"110","0")))))))))</f>
        <v>0</v>
      </c>
      <c r="K4" s="10">
        <v>3</v>
      </c>
      <c r="L4" s="10">
        <f t="shared" ref="L4:L35" si="3">K4*5</f>
        <v>15</v>
      </c>
      <c r="M4" s="10">
        <v>0</v>
      </c>
      <c r="N4" s="10">
        <f t="shared" ref="N4:N35" si="4">IF(M4&gt;=2,M4*10-10,M4*5)</f>
        <v>0</v>
      </c>
      <c r="O4" s="10">
        <v>0</v>
      </c>
      <c r="P4" s="10">
        <f t="shared" ref="P4:P35" si="5">O4*10</f>
        <v>0</v>
      </c>
      <c r="Q4" s="10"/>
      <c r="R4" s="10" t="str">
        <f t="shared" ref="R4:R35" si="6">IF(Q4&gt;69,"17",IF(Q4&gt;66,"15",IF(Q4&gt;59,"12",IF(Q4&gt;49,"10","0"))))</f>
        <v>0</v>
      </c>
      <c r="S4" s="10">
        <v>51</v>
      </c>
      <c r="T4" s="10" t="str">
        <f t="shared" ref="T4:T35" si="7">IF(S4&gt;50,"20",IF(S4&gt;1,"10","0"))</f>
        <v>20</v>
      </c>
      <c r="U4" s="10">
        <f t="shared" ref="U4:U35" si="8">H4++J4+L4+N4+P4+R4+T4</f>
        <v>5675</v>
      </c>
      <c r="V4" s="11">
        <v>1</v>
      </c>
    </row>
    <row r="5" spans="1:22" x14ac:dyDescent="0.25">
      <c r="A5" s="7">
        <v>27558</v>
      </c>
      <c r="B5" s="8" t="s">
        <v>130</v>
      </c>
      <c r="C5" s="8" t="s">
        <v>22</v>
      </c>
      <c r="D5" s="9">
        <v>170</v>
      </c>
      <c r="E5" s="9">
        <v>230</v>
      </c>
      <c r="F5" s="9">
        <v>20</v>
      </c>
      <c r="G5" s="9">
        <f t="shared" si="0"/>
        <v>5530</v>
      </c>
      <c r="H5" s="10">
        <f t="shared" si="1"/>
        <v>5530</v>
      </c>
      <c r="I5" s="10"/>
      <c r="J5" s="10" t="str">
        <f t="shared" si="2"/>
        <v>0</v>
      </c>
      <c r="K5" s="10"/>
      <c r="L5" s="10">
        <f t="shared" si="3"/>
        <v>0</v>
      </c>
      <c r="M5" s="10"/>
      <c r="N5" s="10">
        <f t="shared" si="4"/>
        <v>0</v>
      </c>
      <c r="O5" s="10"/>
      <c r="P5" s="10">
        <f t="shared" si="5"/>
        <v>0</v>
      </c>
      <c r="Q5" s="10"/>
      <c r="R5" s="10" t="str">
        <f t="shared" si="6"/>
        <v>0</v>
      </c>
      <c r="S5" s="10">
        <v>65</v>
      </c>
      <c r="T5" s="10" t="str">
        <f t="shared" si="7"/>
        <v>20</v>
      </c>
      <c r="U5" s="10">
        <f t="shared" si="8"/>
        <v>5550</v>
      </c>
      <c r="V5" s="11">
        <v>2</v>
      </c>
    </row>
    <row r="6" spans="1:22" x14ac:dyDescent="0.25">
      <c r="A6" s="7">
        <v>28645</v>
      </c>
      <c r="B6" s="8" t="s">
        <v>148</v>
      </c>
      <c r="C6" s="8" t="s">
        <v>40</v>
      </c>
      <c r="D6" s="9">
        <v>168</v>
      </c>
      <c r="E6" s="9">
        <v>229</v>
      </c>
      <c r="F6" s="9">
        <v>20</v>
      </c>
      <c r="G6" s="9">
        <f t="shared" si="0"/>
        <v>5486</v>
      </c>
      <c r="H6" s="10">
        <f t="shared" si="1"/>
        <v>5486</v>
      </c>
      <c r="I6" s="10">
        <v>6</v>
      </c>
      <c r="J6" s="10" t="str">
        <f t="shared" si="2"/>
        <v>50</v>
      </c>
      <c r="K6" s="10">
        <v>0</v>
      </c>
      <c r="L6" s="10">
        <f t="shared" si="3"/>
        <v>0</v>
      </c>
      <c r="M6" s="10">
        <v>0</v>
      </c>
      <c r="N6" s="10">
        <f t="shared" si="4"/>
        <v>0</v>
      </c>
      <c r="O6" s="10">
        <v>0</v>
      </c>
      <c r="P6" s="10">
        <f t="shared" si="5"/>
        <v>0</v>
      </c>
      <c r="Q6" s="10"/>
      <c r="R6" s="10" t="str">
        <f t="shared" si="6"/>
        <v>0</v>
      </c>
      <c r="S6" s="10">
        <v>48</v>
      </c>
      <c r="T6" s="10" t="str">
        <f t="shared" si="7"/>
        <v>10</v>
      </c>
      <c r="U6" s="10">
        <f t="shared" si="8"/>
        <v>5546</v>
      </c>
      <c r="V6" s="11">
        <v>3</v>
      </c>
    </row>
    <row r="7" spans="1:22" x14ac:dyDescent="0.25">
      <c r="A7" s="7">
        <v>28536</v>
      </c>
      <c r="B7" s="8" t="s">
        <v>43</v>
      </c>
      <c r="C7" s="8" t="s">
        <v>42</v>
      </c>
      <c r="D7" s="9">
        <v>168</v>
      </c>
      <c r="E7" s="9">
        <v>222</v>
      </c>
      <c r="F7" s="9">
        <v>20</v>
      </c>
      <c r="G7" s="9">
        <f t="shared" si="0"/>
        <v>5416</v>
      </c>
      <c r="H7" s="10">
        <f t="shared" si="1"/>
        <v>5416</v>
      </c>
      <c r="I7" s="10">
        <v>0</v>
      </c>
      <c r="J7" s="10" t="str">
        <f t="shared" si="2"/>
        <v>0</v>
      </c>
      <c r="K7" s="10">
        <v>0</v>
      </c>
      <c r="L7" s="10">
        <f t="shared" si="3"/>
        <v>0</v>
      </c>
      <c r="M7" s="10">
        <v>0</v>
      </c>
      <c r="N7" s="10">
        <f t="shared" si="4"/>
        <v>0</v>
      </c>
      <c r="O7" s="10">
        <v>2</v>
      </c>
      <c r="P7" s="10">
        <f t="shared" si="5"/>
        <v>20</v>
      </c>
      <c r="Q7" s="10">
        <v>0</v>
      </c>
      <c r="R7" s="10" t="str">
        <f t="shared" si="6"/>
        <v>0</v>
      </c>
      <c r="S7" s="10">
        <v>55</v>
      </c>
      <c r="T7" s="10" t="str">
        <f t="shared" si="7"/>
        <v>20</v>
      </c>
      <c r="U7" s="10">
        <f t="shared" si="8"/>
        <v>5456</v>
      </c>
      <c r="V7" s="11">
        <v>4</v>
      </c>
    </row>
    <row r="8" spans="1:22" x14ac:dyDescent="0.25">
      <c r="A8" s="7">
        <v>28415</v>
      </c>
      <c r="B8" s="8" t="s">
        <v>60</v>
      </c>
      <c r="C8" s="8" t="s">
        <v>40</v>
      </c>
      <c r="D8" s="9">
        <v>170</v>
      </c>
      <c r="E8" s="9">
        <v>192</v>
      </c>
      <c r="F8" s="9">
        <v>20</v>
      </c>
      <c r="G8" s="9">
        <f t="shared" si="0"/>
        <v>5150</v>
      </c>
      <c r="H8" s="10">
        <f t="shared" si="1"/>
        <v>5150</v>
      </c>
      <c r="I8" s="10">
        <v>0</v>
      </c>
      <c r="J8" s="10" t="str">
        <f t="shared" si="2"/>
        <v>0</v>
      </c>
      <c r="K8" s="10">
        <v>0</v>
      </c>
      <c r="L8" s="10">
        <f t="shared" si="3"/>
        <v>0</v>
      </c>
      <c r="M8" s="10">
        <v>0</v>
      </c>
      <c r="N8" s="10">
        <f t="shared" si="4"/>
        <v>0</v>
      </c>
      <c r="O8" s="10">
        <v>0</v>
      </c>
      <c r="P8" s="10">
        <f t="shared" si="5"/>
        <v>0</v>
      </c>
      <c r="Q8" s="10">
        <v>0</v>
      </c>
      <c r="R8" s="10" t="str">
        <f t="shared" si="6"/>
        <v>0</v>
      </c>
      <c r="S8" s="10">
        <v>52</v>
      </c>
      <c r="T8" s="10" t="str">
        <f t="shared" si="7"/>
        <v>20</v>
      </c>
      <c r="U8" s="10">
        <f t="shared" si="8"/>
        <v>5170</v>
      </c>
      <c r="V8" s="11">
        <v>5</v>
      </c>
    </row>
    <row r="9" spans="1:22" x14ac:dyDescent="0.25">
      <c r="A9" s="7">
        <v>28222</v>
      </c>
      <c r="B9" s="8" t="s">
        <v>68</v>
      </c>
      <c r="C9" s="8" t="s">
        <v>67</v>
      </c>
      <c r="D9" s="9">
        <v>153.5</v>
      </c>
      <c r="E9" s="9">
        <v>197</v>
      </c>
      <c r="F9" s="9">
        <v>20</v>
      </c>
      <c r="G9" s="9">
        <f t="shared" si="0"/>
        <v>4919.5</v>
      </c>
      <c r="H9" s="10">
        <f t="shared" si="1"/>
        <v>4919.5</v>
      </c>
      <c r="I9" s="10">
        <v>6</v>
      </c>
      <c r="J9" s="10" t="str">
        <f t="shared" si="2"/>
        <v>50</v>
      </c>
      <c r="K9" s="10">
        <v>0</v>
      </c>
      <c r="L9" s="10">
        <f t="shared" si="3"/>
        <v>0</v>
      </c>
      <c r="M9" s="10">
        <v>6</v>
      </c>
      <c r="N9" s="10">
        <f t="shared" si="4"/>
        <v>50</v>
      </c>
      <c r="O9" s="10">
        <v>0</v>
      </c>
      <c r="P9" s="10">
        <f t="shared" si="5"/>
        <v>0</v>
      </c>
      <c r="Q9" s="10">
        <v>0</v>
      </c>
      <c r="R9" s="10" t="str">
        <f t="shared" si="6"/>
        <v>0</v>
      </c>
      <c r="S9" s="10">
        <v>41</v>
      </c>
      <c r="T9" s="10" t="str">
        <f t="shared" si="7"/>
        <v>10</v>
      </c>
      <c r="U9" s="10">
        <f t="shared" si="8"/>
        <v>5029.5</v>
      </c>
      <c r="V9" s="11">
        <v>6</v>
      </c>
    </row>
    <row r="10" spans="1:22" x14ac:dyDescent="0.25">
      <c r="A10" s="7">
        <v>28322</v>
      </c>
      <c r="B10" s="8" t="s">
        <v>65</v>
      </c>
      <c r="C10" s="8" t="s">
        <v>49</v>
      </c>
      <c r="D10" s="9">
        <v>140</v>
      </c>
      <c r="E10" s="9">
        <v>179</v>
      </c>
      <c r="F10" s="9">
        <v>20</v>
      </c>
      <c r="G10" s="9">
        <f t="shared" si="0"/>
        <v>4510</v>
      </c>
      <c r="H10" s="10">
        <f t="shared" si="1"/>
        <v>4510</v>
      </c>
      <c r="I10" s="10"/>
      <c r="J10" s="10" t="str">
        <f t="shared" si="2"/>
        <v>0</v>
      </c>
      <c r="K10" s="10">
        <v>3</v>
      </c>
      <c r="L10" s="10">
        <f t="shared" si="3"/>
        <v>15</v>
      </c>
      <c r="M10" s="10">
        <v>0</v>
      </c>
      <c r="N10" s="10">
        <f t="shared" si="4"/>
        <v>0</v>
      </c>
      <c r="O10" s="10">
        <v>3</v>
      </c>
      <c r="P10" s="10">
        <f t="shared" si="5"/>
        <v>30</v>
      </c>
      <c r="Q10" s="10">
        <v>0</v>
      </c>
      <c r="R10" s="10" t="str">
        <f t="shared" si="6"/>
        <v>0</v>
      </c>
      <c r="S10" s="10">
        <v>57</v>
      </c>
      <c r="T10" s="10" t="str">
        <f t="shared" si="7"/>
        <v>20</v>
      </c>
      <c r="U10" s="10">
        <f t="shared" si="8"/>
        <v>4575</v>
      </c>
      <c r="V10" s="11">
        <v>7</v>
      </c>
    </row>
    <row r="11" spans="1:22" x14ac:dyDescent="0.25">
      <c r="A11" s="7">
        <v>28538</v>
      </c>
      <c r="B11" s="8" t="s">
        <v>41</v>
      </c>
      <c r="C11" s="8" t="s">
        <v>40</v>
      </c>
      <c r="D11" s="9">
        <v>160</v>
      </c>
      <c r="E11" s="9">
        <v>132</v>
      </c>
      <c r="F11" s="9">
        <v>20</v>
      </c>
      <c r="G11" s="9">
        <f t="shared" si="0"/>
        <v>4380</v>
      </c>
      <c r="H11" s="10">
        <f t="shared" si="1"/>
        <v>4380</v>
      </c>
      <c r="I11" s="10">
        <v>0</v>
      </c>
      <c r="J11" s="10" t="str">
        <f t="shared" si="2"/>
        <v>0</v>
      </c>
      <c r="K11" s="10">
        <v>3</v>
      </c>
      <c r="L11" s="10">
        <f t="shared" si="3"/>
        <v>15</v>
      </c>
      <c r="M11" s="10">
        <v>0</v>
      </c>
      <c r="N11" s="10">
        <f t="shared" si="4"/>
        <v>0</v>
      </c>
      <c r="O11" s="10">
        <v>0</v>
      </c>
      <c r="P11" s="10">
        <f t="shared" si="5"/>
        <v>0</v>
      </c>
      <c r="Q11" s="10">
        <v>0</v>
      </c>
      <c r="R11" s="10" t="str">
        <f t="shared" si="6"/>
        <v>0</v>
      </c>
      <c r="S11" s="10">
        <v>50</v>
      </c>
      <c r="T11" s="10" t="str">
        <f t="shared" si="7"/>
        <v>10</v>
      </c>
      <c r="U11" s="10">
        <f t="shared" si="8"/>
        <v>4405</v>
      </c>
      <c r="V11" s="11">
        <v>8</v>
      </c>
    </row>
    <row r="12" spans="1:22" x14ac:dyDescent="0.25">
      <c r="A12" s="7">
        <v>27876</v>
      </c>
      <c r="B12" s="8" t="s">
        <v>90</v>
      </c>
      <c r="C12" s="8" t="s">
        <v>89</v>
      </c>
      <c r="D12" s="9">
        <v>130</v>
      </c>
      <c r="E12" s="9">
        <v>176</v>
      </c>
      <c r="F12" s="9">
        <v>20</v>
      </c>
      <c r="G12" s="9">
        <f t="shared" si="0"/>
        <v>4310</v>
      </c>
      <c r="H12" s="10">
        <f t="shared" si="1"/>
        <v>4310</v>
      </c>
      <c r="I12" s="10">
        <v>0</v>
      </c>
      <c r="J12" s="10" t="str">
        <f t="shared" si="2"/>
        <v>0</v>
      </c>
      <c r="K12" s="10">
        <v>0</v>
      </c>
      <c r="L12" s="10">
        <f t="shared" si="3"/>
        <v>0</v>
      </c>
      <c r="M12" s="10">
        <v>0</v>
      </c>
      <c r="N12" s="10">
        <f t="shared" si="4"/>
        <v>0</v>
      </c>
      <c r="O12" s="10">
        <v>0</v>
      </c>
      <c r="P12" s="10">
        <f t="shared" si="5"/>
        <v>0</v>
      </c>
      <c r="Q12" s="10">
        <v>67</v>
      </c>
      <c r="R12" s="10" t="str">
        <f t="shared" si="6"/>
        <v>15</v>
      </c>
      <c r="S12" s="10">
        <v>59</v>
      </c>
      <c r="T12" s="10" t="str">
        <f t="shared" si="7"/>
        <v>20</v>
      </c>
      <c r="U12" s="10">
        <f t="shared" si="8"/>
        <v>4345</v>
      </c>
      <c r="V12" s="11">
        <v>9</v>
      </c>
    </row>
    <row r="13" spans="1:22" x14ac:dyDescent="0.25">
      <c r="A13" s="7">
        <v>28421</v>
      </c>
      <c r="B13" s="8" t="s">
        <v>53</v>
      </c>
      <c r="C13" s="8" t="s">
        <v>34</v>
      </c>
      <c r="D13" s="9">
        <v>129</v>
      </c>
      <c r="E13" s="9">
        <v>169</v>
      </c>
      <c r="F13" s="9">
        <v>20</v>
      </c>
      <c r="G13" s="9">
        <f t="shared" si="0"/>
        <v>4223</v>
      </c>
      <c r="H13" s="10">
        <f t="shared" si="1"/>
        <v>4223</v>
      </c>
      <c r="I13" s="10">
        <v>5</v>
      </c>
      <c r="J13" s="10" t="str">
        <f t="shared" si="2"/>
        <v>40</v>
      </c>
      <c r="K13" s="10">
        <v>0</v>
      </c>
      <c r="L13" s="10">
        <f t="shared" si="3"/>
        <v>0</v>
      </c>
      <c r="M13" s="10">
        <v>1</v>
      </c>
      <c r="N13" s="10">
        <f t="shared" si="4"/>
        <v>5</v>
      </c>
      <c r="O13" s="10">
        <v>0</v>
      </c>
      <c r="P13" s="10">
        <f t="shared" si="5"/>
        <v>0</v>
      </c>
      <c r="Q13" s="10">
        <v>0</v>
      </c>
      <c r="R13" s="10" t="str">
        <f t="shared" si="6"/>
        <v>0</v>
      </c>
      <c r="S13" s="10">
        <v>49</v>
      </c>
      <c r="T13" s="10" t="str">
        <f t="shared" si="7"/>
        <v>10</v>
      </c>
      <c r="U13" s="10">
        <f t="shared" si="8"/>
        <v>4278</v>
      </c>
      <c r="V13" s="11">
        <v>10</v>
      </c>
    </row>
    <row r="14" spans="1:22" x14ac:dyDescent="0.25">
      <c r="A14" s="7">
        <v>27870</v>
      </c>
      <c r="B14" s="8" t="s">
        <v>96</v>
      </c>
      <c r="C14" s="8" t="s">
        <v>40</v>
      </c>
      <c r="D14" s="9">
        <v>120</v>
      </c>
      <c r="E14" s="9">
        <v>175</v>
      </c>
      <c r="F14" s="9">
        <v>20</v>
      </c>
      <c r="G14" s="9">
        <f t="shared" si="0"/>
        <v>4130</v>
      </c>
      <c r="H14" s="10">
        <f t="shared" si="1"/>
        <v>4130</v>
      </c>
      <c r="I14" s="10"/>
      <c r="J14" s="10" t="str">
        <f t="shared" si="2"/>
        <v>0</v>
      </c>
      <c r="K14" s="10">
        <v>0</v>
      </c>
      <c r="L14" s="10">
        <f t="shared" si="3"/>
        <v>0</v>
      </c>
      <c r="M14" s="10">
        <v>0</v>
      </c>
      <c r="N14" s="10">
        <f t="shared" si="4"/>
        <v>0</v>
      </c>
      <c r="O14" s="10">
        <v>0</v>
      </c>
      <c r="P14" s="10">
        <f t="shared" si="5"/>
        <v>0</v>
      </c>
      <c r="Q14" s="10"/>
      <c r="R14" s="10" t="str">
        <f t="shared" si="6"/>
        <v>0</v>
      </c>
      <c r="S14" s="10">
        <v>49</v>
      </c>
      <c r="T14" s="10" t="str">
        <f t="shared" si="7"/>
        <v>10</v>
      </c>
      <c r="U14" s="10">
        <f t="shared" si="8"/>
        <v>4140</v>
      </c>
      <c r="V14" s="11">
        <v>11</v>
      </c>
    </row>
    <row r="15" spans="1:22" x14ac:dyDescent="0.25">
      <c r="A15" s="7">
        <v>27748</v>
      </c>
      <c r="B15" s="8" t="s">
        <v>100</v>
      </c>
      <c r="C15" s="8" t="s">
        <v>99</v>
      </c>
      <c r="D15" s="9">
        <v>128</v>
      </c>
      <c r="E15" s="9">
        <v>120</v>
      </c>
      <c r="F15" s="9">
        <v>20</v>
      </c>
      <c r="G15" s="9">
        <f t="shared" si="0"/>
        <v>3716</v>
      </c>
      <c r="H15" s="10">
        <f t="shared" si="1"/>
        <v>3716</v>
      </c>
      <c r="I15" s="10">
        <v>0</v>
      </c>
      <c r="J15" s="10" t="str">
        <f t="shared" si="2"/>
        <v>0</v>
      </c>
      <c r="K15" s="10">
        <v>0</v>
      </c>
      <c r="L15" s="10">
        <f t="shared" si="3"/>
        <v>0</v>
      </c>
      <c r="M15" s="10">
        <v>0</v>
      </c>
      <c r="N15" s="10">
        <f t="shared" si="4"/>
        <v>0</v>
      </c>
      <c r="O15" s="10">
        <v>0</v>
      </c>
      <c r="P15" s="10">
        <f t="shared" si="5"/>
        <v>0</v>
      </c>
      <c r="Q15" s="10">
        <v>0</v>
      </c>
      <c r="R15" s="10" t="str">
        <f t="shared" si="6"/>
        <v>0</v>
      </c>
      <c r="S15" s="10">
        <v>48</v>
      </c>
      <c r="T15" s="10" t="str">
        <f t="shared" si="7"/>
        <v>10</v>
      </c>
      <c r="U15" s="10">
        <f t="shared" si="8"/>
        <v>3726</v>
      </c>
      <c r="V15" s="11">
        <v>12</v>
      </c>
    </row>
    <row r="16" spans="1:22" x14ac:dyDescent="0.25">
      <c r="A16" s="7">
        <v>28624</v>
      </c>
      <c r="B16" s="8" t="s">
        <v>27</v>
      </c>
      <c r="C16" s="8" t="s">
        <v>26</v>
      </c>
      <c r="D16" s="9">
        <v>100</v>
      </c>
      <c r="E16" s="9">
        <v>133</v>
      </c>
      <c r="F16" s="9">
        <v>20</v>
      </c>
      <c r="G16" s="9">
        <f t="shared" si="0"/>
        <v>3370</v>
      </c>
      <c r="H16" s="10">
        <f t="shared" si="1"/>
        <v>3370</v>
      </c>
      <c r="I16" s="10">
        <v>5</v>
      </c>
      <c r="J16" s="10" t="str">
        <f t="shared" si="2"/>
        <v>40</v>
      </c>
      <c r="K16" s="10">
        <v>0</v>
      </c>
      <c r="L16" s="10">
        <f t="shared" si="3"/>
        <v>0</v>
      </c>
      <c r="M16" s="10">
        <v>1</v>
      </c>
      <c r="N16" s="10">
        <f t="shared" si="4"/>
        <v>5</v>
      </c>
      <c r="O16" s="10">
        <v>5</v>
      </c>
      <c r="P16" s="10">
        <f t="shared" si="5"/>
        <v>50</v>
      </c>
      <c r="Q16" s="10">
        <v>0</v>
      </c>
      <c r="R16" s="10" t="str">
        <f t="shared" si="6"/>
        <v>0</v>
      </c>
      <c r="S16" s="10">
        <v>50</v>
      </c>
      <c r="T16" s="10" t="str">
        <f t="shared" si="7"/>
        <v>10</v>
      </c>
      <c r="U16" s="10">
        <f t="shared" si="8"/>
        <v>3475</v>
      </c>
      <c r="V16" s="11">
        <v>13</v>
      </c>
    </row>
    <row r="17" spans="1:22" x14ac:dyDescent="0.25">
      <c r="A17" s="7">
        <v>28530</v>
      </c>
      <c r="B17" s="8" t="s">
        <v>149</v>
      </c>
      <c r="C17" s="8" t="s">
        <v>24</v>
      </c>
      <c r="D17" s="9">
        <v>82</v>
      </c>
      <c r="E17" s="9">
        <v>124</v>
      </c>
      <c r="F17" s="9">
        <v>20</v>
      </c>
      <c r="G17" s="9">
        <f t="shared" si="0"/>
        <v>2974</v>
      </c>
      <c r="H17" s="10">
        <f t="shared" si="1"/>
        <v>2974</v>
      </c>
      <c r="I17" s="10">
        <v>0</v>
      </c>
      <c r="J17" s="10" t="str">
        <f t="shared" si="2"/>
        <v>0</v>
      </c>
      <c r="K17" s="10">
        <v>0</v>
      </c>
      <c r="L17" s="10">
        <f t="shared" si="3"/>
        <v>0</v>
      </c>
      <c r="M17" s="10">
        <v>1</v>
      </c>
      <c r="N17" s="10">
        <f t="shared" si="4"/>
        <v>5</v>
      </c>
      <c r="O17" s="10">
        <v>0</v>
      </c>
      <c r="P17" s="10">
        <f t="shared" si="5"/>
        <v>0</v>
      </c>
      <c r="Q17" s="10">
        <v>0</v>
      </c>
      <c r="R17" s="10" t="str">
        <f t="shared" si="6"/>
        <v>0</v>
      </c>
      <c r="S17" s="10">
        <v>45</v>
      </c>
      <c r="T17" s="10" t="str">
        <f t="shared" si="7"/>
        <v>10</v>
      </c>
      <c r="U17" s="10">
        <f t="shared" si="8"/>
        <v>2989</v>
      </c>
      <c r="V17" s="11">
        <v>14</v>
      </c>
    </row>
    <row r="18" spans="1:22" x14ac:dyDescent="0.25">
      <c r="A18" s="7">
        <v>27723</v>
      </c>
      <c r="B18" s="8" t="s">
        <v>111</v>
      </c>
      <c r="C18" s="8" t="s">
        <v>110</v>
      </c>
      <c r="D18" s="9">
        <v>80</v>
      </c>
      <c r="E18" s="9">
        <v>98</v>
      </c>
      <c r="F18" s="9">
        <v>20</v>
      </c>
      <c r="G18" s="9">
        <f t="shared" si="0"/>
        <v>2680</v>
      </c>
      <c r="H18" s="10">
        <f t="shared" si="1"/>
        <v>2680</v>
      </c>
      <c r="I18" s="10">
        <v>0</v>
      </c>
      <c r="J18" s="10" t="str">
        <f t="shared" si="2"/>
        <v>0</v>
      </c>
      <c r="K18" s="10">
        <v>0</v>
      </c>
      <c r="L18" s="10">
        <f t="shared" si="3"/>
        <v>0</v>
      </c>
      <c r="M18" s="10">
        <v>2</v>
      </c>
      <c r="N18" s="10">
        <f t="shared" si="4"/>
        <v>10</v>
      </c>
      <c r="O18" s="10">
        <v>0</v>
      </c>
      <c r="P18" s="10">
        <f t="shared" si="5"/>
        <v>0</v>
      </c>
      <c r="Q18" s="10"/>
      <c r="R18" s="10" t="str">
        <f t="shared" si="6"/>
        <v>0</v>
      </c>
      <c r="S18" s="10">
        <v>46</v>
      </c>
      <c r="T18" s="10" t="str">
        <f t="shared" si="7"/>
        <v>10</v>
      </c>
      <c r="U18" s="10">
        <f t="shared" si="8"/>
        <v>2700</v>
      </c>
      <c r="V18" s="11">
        <v>15</v>
      </c>
    </row>
    <row r="19" spans="1:22" x14ac:dyDescent="0.25">
      <c r="A19" s="7"/>
      <c r="B19" s="8" t="s">
        <v>150</v>
      </c>
      <c r="C19" s="8" t="s">
        <v>63</v>
      </c>
      <c r="D19" s="9">
        <v>70</v>
      </c>
      <c r="E19" s="9">
        <v>110</v>
      </c>
      <c r="F19" s="9">
        <v>20</v>
      </c>
      <c r="G19" s="9">
        <f t="shared" si="0"/>
        <v>2630</v>
      </c>
      <c r="H19" s="10">
        <f t="shared" si="1"/>
        <v>2630</v>
      </c>
      <c r="I19" s="10"/>
      <c r="J19" s="10" t="str">
        <f t="shared" si="2"/>
        <v>0</v>
      </c>
      <c r="K19" s="10">
        <v>3</v>
      </c>
      <c r="L19" s="10">
        <f t="shared" si="3"/>
        <v>15</v>
      </c>
      <c r="M19" s="10">
        <v>2</v>
      </c>
      <c r="N19" s="10">
        <f t="shared" si="4"/>
        <v>10</v>
      </c>
      <c r="O19" s="10">
        <v>0</v>
      </c>
      <c r="P19" s="10">
        <f t="shared" si="5"/>
        <v>0</v>
      </c>
      <c r="Q19" s="10">
        <v>0</v>
      </c>
      <c r="R19" s="10" t="str">
        <f t="shared" si="6"/>
        <v>0</v>
      </c>
      <c r="S19" s="10">
        <v>44</v>
      </c>
      <c r="T19" s="10" t="str">
        <f t="shared" si="7"/>
        <v>10</v>
      </c>
      <c r="U19" s="10">
        <f t="shared" si="8"/>
        <v>2665</v>
      </c>
      <c r="V19" s="11">
        <v>16</v>
      </c>
    </row>
    <row r="20" spans="1:22" x14ac:dyDescent="0.25">
      <c r="A20" s="7">
        <v>28420</v>
      </c>
      <c r="B20" s="8" t="s">
        <v>54</v>
      </c>
      <c r="C20" s="8" t="s">
        <v>19</v>
      </c>
      <c r="D20" s="9">
        <v>70</v>
      </c>
      <c r="E20" s="9">
        <v>93</v>
      </c>
      <c r="F20" s="9">
        <v>20</v>
      </c>
      <c r="G20" s="9">
        <f t="shared" si="0"/>
        <v>2460</v>
      </c>
      <c r="H20" s="10">
        <f t="shared" si="1"/>
        <v>2460</v>
      </c>
      <c r="I20" s="10">
        <v>0</v>
      </c>
      <c r="J20" s="10" t="str">
        <f t="shared" si="2"/>
        <v>0</v>
      </c>
      <c r="K20" s="10">
        <v>0</v>
      </c>
      <c r="L20" s="10">
        <f t="shared" si="3"/>
        <v>0</v>
      </c>
      <c r="M20" s="10">
        <v>1</v>
      </c>
      <c r="N20" s="10">
        <f t="shared" si="4"/>
        <v>5</v>
      </c>
      <c r="O20" s="10">
        <v>1</v>
      </c>
      <c r="P20" s="10">
        <f t="shared" si="5"/>
        <v>10</v>
      </c>
      <c r="Q20" s="10"/>
      <c r="R20" s="10" t="str">
        <f t="shared" si="6"/>
        <v>0</v>
      </c>
      <c r="S20" s="10">
        <v>48</v>
      </c>
      <c r="T20" s="10" t="str">
        <f t="shared" si="7"/>
        <v>10</v>
      </c>
      <c r="U20" s="10">
        <f t="shared" si="8"/>
        <v>2485</v>
      </c>
      <c r="V20" s="11">
        <v>17</v>
      </c>
    </row>
    <row r="21" spans="1:22" x14ac:dyDescent="0.25">
      <c r="A21" s="7">
        <v>27742</v>
      </c>
      <c r="B21" s="8" t="s">
        <v>106</v>
      </c>
      <c r="C21" s="8" t="s">
        <v>34</v>
      </c>
      <c r="D21" s="9">
        <v>70</v>
      </c>
      <c r="E21" s="9">
        <v>90</v>
      </c>
      <c r="F21" s="9">
        <v>20</v>
      </c>
      <c r="G21" s="9">
        <f t="shared" si="0"/>
        <v>2430</v>
      </c>
      <c r="H21" s="10">
        <f t="shared" si="1"/>
        <v>2430</v>
      </c>
      <c r="I21" s="10">
        <v>0</v>
      </c>
      <c r="J21" s="10" t="str">
        <f t="shared" si="2"/>
        <v>0</v>
      </c>
      <c r="K21" s="10">
        <v>0</v>
      </c>
      <c r="L21" s="10">
        <f t="shared" si="3"/>
        <v>0</v>
      </c>
      <c r="M21" s="10">
        <v>0</v>
      </c>
      <c r="N21" s="10">
        <f t="shared" si="4"/>
        <v>0</v>
      </c>
      <c r="O21" s="10">
        <v>0</v>
      </c>
      <c r="P21" s="10">
        <f t="shared" si="5"/>
        <v>0</v>
      </c>
      <c r="Q21" s="10">
        <v>0</v>
      </c>
      <c r="R21" s="10" t="str">
        <f t="shared" si="6"/>
        <v>0</v>
      </c>
      <c r="S21" s="10">
        <v>51</v>
      </c>
      <c r="T21" s="10" t="str">
        <f t="shared" si="7"/>
        <v>20</v>
      </c>
      <c r="U21" s="10">
        <f t="shared" si="8"/>
        <v>2450</v>
      </c>
      <c r="V21" s="11">
        <v>18</v>
      </c>
    </row>
    <row r="22" spans="1:22" x14ac:dyDescent="0.25">
      <c r="A22" s="7">
        <v>28218</v>
      </c>
      <c r="B22" s="8" t="s">
        <v>70</v>
      </c>
      <c r="C22" s="8" t="s">
        <v>40</v>
      </c>
      <c r="D22" s="9">
        <v>66</v>
      </c>
      <c r="E22" s="9">
        <v>90</v>
      </c>
      <c r="F22" s="9">
        <v>20</v>
      </c>
      <c r="G22" s="9">
        <f t="shared" si="0"/>
        <v>2362</v>
      </c>
      <c r="H22" s="10">
        <f t="shared" si="1"/>
        <v>2362</v>
      </c>
      <c r="I22" s="10">
        <v>0</v>
      </c>
      <c r="J22" s="10" t="str">
        <f t="shared" si="2"/>
        <v>0</v>
      </c>
      <c r="K22" s="10">
        <v>0</v>
      </c>
      <c r="L22" s="10">
        <f t="shared" si="3"/>
        <v>0</v>
      </c>
      <c r="M22" s="10">
        <v>0</v>
      </c>
      <c r="N22" s="10">
        <f t="shared" si="4"/>
        <v>0</v>
      </c>
      <c r="O22" s="10">
        <v>0</v>
      </c>
      <c r="P22" s="10">
        <f t="shared" si="5"/>
        <v>0</v>
      </c>
      <c r="Q22" s="10">
        <v>0</v>
      </c>
      <c r="R22" s="10" t="str">
        <f t="shared" si="6"/>
        <v>0</v>
      </c>
      <c r="S22" s="10">
        <v>40</v>
      </c>
      <c r="T22" s="10" t="str">
        <f t="shared" si="7"/>
        <v>10</v>
      </c>
      <c r="U22" s="10">
        <f t="shared" si="8"/>
        <v>2372</v>
      </c>
      <c r="V22" s="11">
        <v>19</v>
      </c>
    </row>
    <row r="23" spans="1:22" x14ac:dyDescent="0.25">
      <c r="A23" s="7">
        <v>27872</v>
      </c>
      <c r="B23" s="8" t="s">
        <v>95</v>
      </c>
      <c r="C23" s="8" t="s">
        <v>75</v>
      </c>
      <c r="D23" s="9">
        <v>66</v>
      </c>
      <c r="E23" s="9">
        <v>76</v>
      </c>
      <c r="F23" s="9">
        <v>20</v>
      </c>
      <c r="G23" s="9">
        <f t="shared" si="0"/>
        <v>2222</v>
      </c>
      <c r="H23" s="10">
        <f t="shared" si="1"/>
        <v>2222</v>
      </c>
      <c r="I23" s="10">
        <v>0</v>
      </c>
      <c r="J23" s="10" t="str">
        <f t="shared" si="2"/>
        <v>0</v>
      </c>
      <c r="K23" s="10">
        <v>0</v>
      </c>
      <c r="L23" s="10">
        <f t="shared" si="3"/>
        <v>0</v>
      </c>
      <c r="M23" s="10">
        <v>0</v>
      </c>
      <c r="N23" s="10">
        <f t="shared" si="4"/>
        <v>0</v>
      </c>
      <c r="O23" s="10">
        <v>0</v>
      </c>
      <c r="P23" s="10">
        <f t="shared" si="5"/>
        <v>0</v>
      </c>
      <c r="Q23" s="10"/>
      <c r="R23" s="10" t="str">
        <f t="shared" si="6"/>
        <v>0</v>
      </c>
      <c r="S23" s="10">
        <v>54</v>
      </c>
      <c r="T23" s="10" t="str">
        <f t="shared" si="7"/>
        <v>20</v>
      </c>
      <c r="U23" s="10">
        <f t="shared" si="8"/>
        <v>2242</v>
      </c>
      <c r="V23" s="11">
        <v>20</v>
      </c>
    </row>
    <row r="24" spans="1:22" x14ac:dyDescent="0.25">
      <c r="A24" s="7">
        <v>27751</v>
      </c>
      <c r="B24" s="8" t="s">
        <v>98</v>
      </c>
      <c r="C24" s="8" t="s">
        <v>35</v>
      </c>
      <c r="D24" s="9">
        <v>59</v>
      </c>
      <c r="E24" s="9">
        <v>82</v>
      </c>
      <c r="F24" s="9">
        <v>20</v>
      </c>
      <c r="G24" s="9">
        <f t="shared" si="0"/>
        <v>2163</v>
      </c>
      <c r="H24" s="10">
        <f t="shared" si="1"/>
        <v>2163</v>
      </c>
      <c r="I24" s="10">
        <v>0</v>
      </c>
      <c r="J24" s="10" t="str">
        <f t="shared" si="2"/>
        <v>0</v>
      </c>
      <c r="K24" s="10">
        <v>0</v>
      </c>
      <c r="L24" s="10">
        <f t="shared" si="3"/>
        <v>0</v>
      </c>
      <c r="M24" s="10">
        <v>0</v>
      </c>
      <c r="N24" s="10">
        <f t="shared" si="4"/>
        <v>0</v>
      </c>
      <c r="O24" s="10">
        <v>0</v>
      </c>
      <c r="P24" s="10">
        <f t="shared" si="5"/>
        <v>0</v>
      </c>
      <c r="Q24" s="10"/>
      <c r="R24" s="10" t="str">
        <f t="shared" si="6"/>
        <v>0</v>
      </c>
      <c r="S24" s="10">
        <v>46</v>
      </c>
      <c r="T24" s="10" t="str">
        <f t="shared" si="7"/>
        <v>10</v>
      </c>
      <c r="U24" s="10">
        <f t="shared" si="8"/>
        <v>2173</v>
      </c>
      <c r="V24" s="11">
        <v>21</v>
      </c>
    </row>
    <row r="25" spans="1:22" x14ac:dyDescent="0.25">
      <c r="A25" s="7">
        <v>27604</v>
      </c>
      <c r="B25" s="8" t="s">
        <v>127</v>
      </c>
      <c r="C25" s="8" t="s">
        <v>36</v>
      </c>
      <c r="D25" s="9">
        <v>60</v>
      </c>
      <c r="E25" s="9">
        <v>76</v>
      </c>
      <c r="F25" s="9">
        <v>20</v>
      </c>
      <c r="G25" s="9">
        <f t="shared" si="0"/>
        <v>2120</v>
      </c>
      <c r="H25" s="10">
        <f t="shared" si="1"/>
        <v>2120</v>
      </c>
      <c r="I25" s="10">
        <v>0</v>
      </c>
      <c r="J25" s="10" t="str">
        <f t="shared" si="2"/>
        <v>0</v>
      </c>
      <c r="K25" s="10">
        <v>3</v>
      </c>
      <c r="L25" s="10">
        <f t="shared" si="3"/>
        <v>15</v>
      </c>
      <c r="M25" s="10">
        <v>0</v>
      </c>
      <c r="N25" s="10">
        <f t="shared" si="4"/>
        <v>0</v>
      </c>
      <c r="O25" s="10">
        <v>0</v>
      </c>
      <c r="P25" s="10">
        <f t="shared" si="5"/>
        <v>0</v>
      </c>
      <c r="Q25" s="10">
        <v>0</v>
      </c>
      <c r="R25" s="10" t="str">
        <f t="shared" si="6"/>
        <v>0</v>
      </c>
      <c r="S25" s="10">
        <v>60</v>
      </c>
      <c r="T25" s="10" t="str">
        <f t="shared" si="7"/>
        <v>20</v>
      </c>
      <c r="U25" s="10">
        <f t="shared" si="8"/>
        <v>2155</v>
      </c>
      <c r="V25" s="11">
        <v>22</v>
      </c>
    </row>
    <row r="26" spans="1:22" x14ac:dyDescent="0.25">
      <c r="A26" s="7">
        <v>27549</v>
      </c>
      <c r="B26" s="8" t="s">
        <v>139</v>
      </c>
      <c r="C26" s="8" t="s">
        <v>138</v>
      </c>
      <c r="D26" s="9">
        <v>60</v>
      </c>
      <c r="E26" s="9">
        <v>76</v>
      </c>
      <c r="F26" s="9">
        <v>20</v>
      </c>
      <c r="G26" s="9">
        <f t="shared" si="0"/>
        <v>2120</v>
      </c>
      <c r="H26" s="10">
        <f t="shared" si="1"/>
        <v>2120</v>
      </c>
      <c r="I26" s="10">
        <v>0</v>
      </c>
      <c r="J26" s="10" t="str">
        <f t="shared" si="2"/>
        <v>0</v>
      </c>
      <c r="K26" s="10">
        <v>3</v>
      </c>
      <c r="L26" s="10">
        <f t="shared" si="3"/>
        <v>15</v>
      </c>
      <c r="M26" s="10">
        <v>1</v>
      </c>
      <c r="N26" s="10">
        <f t="shared" si="4"/>
        <v>5</v>
      </c>
      <c r="O26" s="10"/>
      <c r="P26" s="10">
        <f t="shared" si="5"/>
        <v>0</v>
      </c>
      <c r="Q26" s="10"/>
      <c r="R26" s="10" t="str">
        <f t="shared" si="6"/>
        <v>0</v>
      </c>
      <c r="S26" s="10">
        <v>42</v>
      </c>
      <c r="T26" s="10" t="str">
        <f t="shared" si="7"/>
        <v>10</v>
      </c>
      <c r="U26" s="10">
        <f t="shared" si="8"/>
        <v>2150</v>
      </c>
      <c r="V26" s="11">
        <v>23</v>
      </c>
    </row>
    <row r="27" spans="1:22" x14ac:dyDescent="0.25">
      <c r="A27" s="7">
        <v>27896</v>
      </c>
      <c r="B27" s="8" t="s">
        <v>82</v>
      </c>
      <c r="C27" s="8" t="s">
        <v>81</v>
      </c>
      <c r="D27" s="9">
        <v>56</v>
      </c>
      <c r="E27" s="9">
        <v>73</v>
      </c>
      <c r="F27" s="9">
        <v>20</v>
      </c>
      <c r="G27" s="9">
        <f t="shared" si="0"/>
        <v>2022</v>
      </c>
      <c r="H27" s="10">
        <f t="shared" si="1"/>
        <v>2022</v>
      </c>
      <c r="I27" s="10">
        <v>4</v>
      </c>
      <c r="J27" s="10" t="str">
        <f t="shared" si="2"/>
        <v>30</v>
      </c>
      <c r="K27" s="10">
        <v>0</v>
      </c>
      <c r="L27" s="10">
        <f t="shared" si="3"/>
        <v>0</v>
      </c>
      <c r="M27" s="10">
        <v>1</v>
      </c>
      <c r="N27" s="10">
        <f t="shared" si="4"/>
        <v>5</v>
      </c>
      <c r="O27" s="10">
        <v>0</v>
      </c>
      <c r="P27" s="10">
        <f t="shared" si="5"/>
        <v>0</v>
      </c>
      <c r="Q27" s="10">
        <v>0</v>
      </c>
      <c r="R27" s="10" t="str">
        <f t="shared" si="6"/>
        <v>0</v>
      </c>
      <c r="S27" s="10">
        <v>54</v>
      </c>
      <c r="T27" s="10" t="str">
        <f t="shared" si="7"/>
        <v>20</v>
      </c>
      <c r="U27" s="10">
        <f t="shared" si="8"/>
        <v>2077</v>
      </c>
      <c r="V27" s="11">
        <v>24</v>
      </c>
    </row>
    <row r="28" spans="1:22" x14ac:dyDescent="0.25">
      <c r="A28" s="7">
        <v>27545</v>
      </c>
      <c r="B28" s="8" t="s">
        <v>141</v>
      </c>
      <c r="C28" s="8" t="s">
        <v>22</v>
      </c>
      <c r="D28" s="9">
        <v>60</v>
      </c>
      <c r="E28" s="9">
        <v>69</v>
      </c>
      <c r="F28" s="9">
        <v>20</v>
      </c>
      <c r="G28" s="9">
        <f t="shared" si="0"/>
        <v>2050</v>
      </c>
      <c r="H28" s="10">
        <f t="shared" si="1"/>
        <v>2050</v>
      </c>
      <c r="I28" s="10">
        <v>0</v>
      </c>
      <c r="J28" s="10" t="str">
        <f t="shared" si="2"/>
        <v>0</v>
      </c>
      <c r="K28" s="10">
        <v>0</v>
      </c>
      <c r="L28" s="10">
        <f t="shared" si="3"/>
        <v>0</v>
      </c>
      <c r="M28" s="10">
        <v>0</v>
      </c>
      <c r="N28" s="10">
        <f t="shared" si="4"/>
        <v>0</v>
      </c>
      <c r="O28" s="10">
        <v>0</v>
      </c>
      <c r="P28" s="10">
        <f t="shared" si="5"/>
        <v>0</v>
      </c>
      <c r="Q28" s="10"/>
      <c r="R28" s="10" t="str">
        <f t="shared" si="6"/>
        <v>0</v>
      </c>
      <c r="S28" s="10">
        <v>51</v>
      </c>
      <c r="T28" s="10" t="str">
        <f t="shared" si="7"/>
        <v>20</v>
      </c>
      <c r="U28" s="10">
        <f t="shared" si="8"/>
        <v>2070</v>
      </c>
      <c r="V28" s="11">
        <v>25</v>
      </c>
    </row>
    <row r="29" spans="1:22" x14ac:dyDescent="0.25">
      <c r="A29" s="7">
        <v>27594</v>
      </c>
      <c r="B29" s="8" t="s">
        <v>122</v>
      </c>
      <c r="C29" s="8" t="s">
        <v>108</v>
      </c>
      <c r="D29" s="9">
        <v>60</v>
      </c>
      <c r="E29" s="9">
        <v>70</v>
      </c>
      <c r="F29" s="9">
        <v>10</v>
      </c>
      <c r="G29" s="9">
        <f t="shared" si="0"/>
        <v>1890</v>
      </c>
      <c r="H29" s="10">
        <f t="shared" si="1"/>
        <v>1890</v>
      </c>
      <c r="I29" s="10">
        <v>0</v>
      </c>
      <c r="J29" s="10" t="str">
        <f t="shared" si="2"/>
        <v>0</v>
      </c>
      <c r="K29" s="10">
        <v>3</v>
      </c>
      <c r="L29" s="10">
        <f t="shared" si="3"/>
        <v>15</v>
      </c>
      <c r="M29" s="10">
        <v>0</v>
      </c>
      <c r="N29" s="10">
        <f t="shared" si="4"/>
        <v>0</v>
      </c>
      <c r="O29" s="10">
        <v>0</v>
      </c>
      <c r="P29" s="10">
        <f t="shared" si="5"/>
        <v>0</v>
      </c>
      <c r="Q29" s="10">
        <v>0</v>
      </c>
      <c r="R29" s="10" t="str">
        <f t="shared" si="6"/>
        <v>0</v>
      </c>
      <c r="S29" s="10">
        <v>41</v>
      </c>
      <c r="T29" s="10" t="str">
        <f t="shared" si="7"/>
        <v>10</v>
      </c>
      <c r="U29" s="10">
        <f t="shared" si="8"/>
        <v>1915</v>
      </c>
      <c r="V29" s="11">
        <v>26</v>
      </c>
    </row>
    <row r="30" spans="1:22" x14ac:dyDescent="0.25">
      <c r="A30" s="7">
        <v>28552</v>
      </c>
      <c r="B30" s="8" t="s">
        <v>32</v>
      </c>
      <c r="C30" s="8" t="s">
        <v>21</v>
      </c>
      <c r="D30" s="9">
        <v>50</v>
      </c>
      <c r="E30" s="9">
        <v>66</v>
      </c>
      <c r="F30" s="9">
        <v>20</v>
      </c>
      <c r="G30" s="9">
        <f t="shared" si="0"/>
        <v>1850</v>
      </c>
      <c r="H30" s="10">
        <f t="shared" si="1"/>
        <v>1850</v>
      </c>
      <c r="I30" s="10">
        <v>0</v>
      </c>
      <c r="J30" s="10" t="str">
        <f t="shared" si="2"/>
        <v>0</v>
      </c>
      <c r="K30" s="10">
        <v>0</v>
      </c>
      <c r="L30" s="10">
        <f t="shared" si="3"/>
        <v>0</v>
      </c>
      <c r="M30" s="10">
        <v>0</v>
      </c>
      <c r="N30" s="10">
        <f t="shared" si="4"/>
        <v>0</v>
      </c>
      <c r="O30" s="10">
        <v>0</v>
      </c>
      <c r="P30" s="10">
        <f t="shared" si="5"/>
        <v>0</v>
      </c>
      <c r="Q30" s="10">
        <v>0</v>
      </c>
      <c r="R30" s="10" t="str">
        <f t="shared" si="6"/>
        <v>0</v>
      </c>
      <c r="S30" s="10">
        <v>46</v>
      </c>
      <c r="T30" s="10" t="str">
        <f t="shared" si="7"/>
        <v>10</v>
      </c>
      <c r="U30" s="10">
        <f t="shared" si="8"/>
        <v>1860</v>
      </c>
      <c r="V30" s="11">
        <v>27</v>
      </c>
    </row>
    <row r="31" spans="1:22" x14ac:dyDescent="0.25">
      <c r="A31" s="7">
        <v>28621</v>
      </c>
      <c r="B31" s="8" t="s">
        <v>30</v>
      </c>
      <c r="C31" s="8" t="s">
        <v>22</v>
      </c>
      <c r="D31" s="9">
        <v>50</v>
      </c>
      <c r="E31" s="9">
        <v>62</v>
      </c>
      <c r="F31" s="9">
        <v>20</v>
      </c>
      <c r="G31" s="9">
        <f t="shared" si="0"/>
        <v>1810</v>
      </c>
      <c r="H31" s="10">
        <f t="shared" si="1"/>
        <v>1810</v>
      </c>
      <c r="I31" s="10">
        <v>0</v>
      </c>
      <c r="J31" s="10" t="str">
        <f t="shared" si="2"/>
        <v>0</v>
      </c>
      <c r="K31" s="10">
        <v>0</v>
      </c>
      <c r="L31" s="10">
        <f t="shared" si="3"/>
        <v>0</v>
      </c>
      <c r="M31" s="10">
        <v>1</v>
      </c>
      <c r="N31" s="10">
        <f t="shared" si="4"/>
        <v>5</v>
      </c>
      <c r="O31" s="10">
        <v>1</v>
      </c>
      <c r="P31" s="10">
        <f t="shared" si="5"/>
        <v>10</v>
      </c>
      <c r="Q31" s="10">
        <v>0</v>
      </c>
      <c r="R31" s="10" t="str">
        <f t="shared" si="6"/>
        <v>0</v>
      </c>
      <c r="S31" s="10">
        <v>46</v>
      </c>
      <c r="T31" s="10" t="str">
        <f t="shared" si="7"/>
        <v>10</v>
      </c>
      <c r="U31" s="10">
        <f t="shared" si="8"/>
        <v>1835</v>
      </c>
      <c r="V31" s="11">
        <v>28</v>
      </c>
    </row>
    <row r="32" spans="1:22" x14ac:dyDescent="0.25">
      <c r="A32" s="7">
        <v>27595</v>
      </c>
      <c r="B32" s="8" t="s">
        <v>123</v>
      </c>
      <c r="C32" s="8" t="s">
        <v>22</v>
      </c>
      <c r="D32" s="9">
        <v>50</v>
      </c>
      <c r="E32" s="9">
        <v>58</v>
      </c>
      <c r="F32" s="9">
        <v>20</v>
      </c>
      <c r="G32" s="9">
        <f t="shared" si="0"/>
        <v>1770</v>
      </c>
      <c r="H32" s="10">
        <f t="shared" si="1"/>
        <v>1770</v>
      </c>
      <c r="I32" s="10">
        <v>4</v>
      </c>
      <c r="J32" s="10" t="str">
        <f t="shared" si="2"/>
        <v>30</v>
      </c>
      <c r="K32" s="10">
        <v>0</v>
      </c>
      <c r="L32" s="10">
        <f t="shared" si="3"/>
        <v>0</v>
      </c>
      <c r="M32" s="10">
        <v>3</v>
      </c>
      <c r="N32" s="10">
        <f t="shared" si="4"/>
        <v>20</v>
      </c>
      <c r="O32" s="10">
        <v>0</v>
      </c>
      <c r="P32" s="10">
        <f t="shared" si="5"/>
        <v>0</v>
      </c>
      <c r="Q32" s="10">
        <v>0</v>
      </c>
      <c r="R32" s="10" t="str">
        <f t="shared" si="6"/>
        <v>0</v>
      </c>
      <c r="S32" s="10">
        <v>42</v>
      </c>
      <c r="T32" s="10" t="str">
        <f t="shared" si="7"/>
        <v>10</v>
      </c>
      <c r="U32" s="10">
        <f t="shared" si="8"/>
        <v>1830</v>
      </c>
      <c r="V32" s="11">
        <v>29</v>
      </c>
    </row>
    <row r="33" spans="1:22" x14ac:dyDescent="0.25">
      <c r="A33" s="7">
        <v>27873</v>
      </c>
      <c r="B33" s="8" t="s">
        <v>94</v>
      </c>
      <c r="C33" s="8" t="s">
        <v>18</v>
      </c>
      <c r="D33" s="9">
        <v>50</v>
      </c>
      <c r="E33" s="9">
        <v>62</v>
      </c>
      <c r="F33" s="9">
        <v>20</v>
      </c>
      <c r="G33" s="9">
        <f t="shared" si="0"/>
        <v>1810</v>
      </c>
      <c r="H33" s="10">
        <f t="shared" si="1"/>
        <v>1810</v>
      </c>
      <c r="I33" s="10"/>
      <c r="J33" s="10" t="str">
        <f t="shared" si="2"/>
        <v>0</v>
      </c>
      <c r="K33" s="10">
        <v>0</v>
      </c>
      <c r="L33" s="10">
        <f t="shared" si="3"/>
        <v>0</v>
      </c>
      <c r="M33" s="10">
        <v>0</v>
      </c>
      <c r="N33" s="10">
        <f t="shared" si="4"/>
        <v>0</v>
      </c>
      <c r="O33" s="10">
        <v>0</v>
      </c>
      <c r="P33" s="10">
        <f t="shared" si="5"/>
        <v>0</v>
      </c>
      <c r="Q33" s="10">
        <v>0</v>
      </c>
      <c r="R33" s="10" t="str">
        <f t="shared" si="6"/>
        <v>0</v>
      </c>
      <c r="S33" s="10">
        <v>54</v>
      </c>
      <c r="T33" s="10" t="str">
        <f t="shared" si="7"/>
        <v>20</v>
      </c>
      <c r="U33" s="10">
        <f t="shared" si="8"/>
        <v>1830</v>
      </c>
      <c r="V33" s="11">
        <v>30</v>
      </c>
    </row>
    <row r="34" spans="1:22" x14ac:dyDescent="0.25">
      <c r="A34" s="7">
        <v>28531</v>
      </c>
      <c r="B34" s="8" t="s">
        <v>46</v>
      </c>
      <c r="C34" s="8" t="s">
        <v>45</v>
      </c>
      <c r="D34" s="9">
        <v>50</v>
      </c>
      <c r="E34" s="9">
        <v>62</v>
      </c>
      <c r="F34" s="9">
        <v>20</v>
      </c>
      <c r="G34" s="9">
        <f t="shared" si="0"/>
        <v>1810</v>
      </c>
      <c r="H34" s="10">
        <f t="shared" si="1"/>
        <v>1810</v>
      </c>
      <c r="I34" s="10">
        <v>0</v>
      </c>
      <c r="J34" s="10" t="str">
        <f t="shared" si="2"/>
        <v>0</v>
      </c>
      <c r="K34" s="10">
        <v>0</v>
      </c>
      <c r="L34" s="10">
        <f t="shared" si="3"/>
        <v>0</v>
      </c>
      <c r="M34" s="10">
        <v>2</v>
      </c>
      <c r="N34" s="10">
        <f t="shared" si="4"/>
        <v>10</v>
      </c>
      <c r="O34" s="10">
        <v>0</v>
      </c>
      <c r="P34" s="10">
        <f t="shared" si="5"/>
        <v>0</v>
      </c>
      <c r="Q34" s="10">
        <v>0</v>
      </c>
      <c r="R34" s="10" t="str">
        <f t="shared" si="6"/>
        <v>0</v>
      </c>
      <c r="S34" s="10">
        <v>45</v>
      </c>
      <c r="T34" s="10" t="str">
        <f t="shared" si="7"/>
        <v>10</v>
      </c>
      <c r="U34" s="10">
        <f t="shared" si="8"/>
        <v>1830</v>
      </c>
      <c r="V34" s="11">
        <v>31</v>
      </c>
    </row>
    <row r="35" spans="1:22" x14ac:dyDescent="0.25">
      <c r="A35" s="7">
        <v>28108</v>
      </c>
      <c r="B35" s="8" t="s">
        <v>73</v>
      </c>
      <c r="C35" s="8" t="s">
        <v>64</v>
      </c>
      <c r="D35" s="9">
        <v>50</v>
      </c>
      <c r="E35" s="9">
        <v>58</v>
      </c>
      <c r="F35" s="9">
        <v>20</v>
      </c>
      <c r="G35" s="9">
        <f t="shared" si="0"/>
        <v>1770</v>
      </c>
      <c r="H35" s="10">
        <f t="shared" si="1"/>
        <v>1770</v>
      </c>
      <c r="I35" s="10"/>
      <c r="J35" s="10" t="str">
        <f t="shared" si="2"/>
        <v>0</v>
      </c>
      <c r="K35" s="10">
        <v>0</v>
      </c>
      <c r="L35" s="10">
        <f t="shared" si="3"/>
        <v>0</v>
      </c>
      <c r="M35" s="10">
        <v>0</v>
      </c>
      <c r="N35" s="10">
        <f t="shared" si="4"/>
        <v>0</v>
      </c>
      <c r="O35" s="10">
        <v>0</v>
      </c>
      <c r="P35" s="10">
        <f t="shared" si="5"/>
        <v>0</v>
      </c>
      <c r="Q35" s="10">
        <v>67</v>
      </c>
      <c r="R35" s="10" t="str">
        <f t="shared" si="6"/>
        <v>15</v>
      </c>
      <c r="S35" s="10">
        <v>51</v>
      </c>
      <c r="T35" s="10" t="str">
        <f t="shared" si="7"/>
        <v>20</v>
      </c>
      <c r="U35" s="10">
        <f t="shared" si="8"/>
        <v>1805</v>
      </c>
      <c r="V35" s="11">
        <v>32</v>
      </c>
    </row>
    <row r="36" spans="1:22" x14ac:dyDescent="0.25">
      <c r="A36" s="7">
        <v>27884</v>
      </c>
      <c r="B36" s="8" t="s">
        <v>84</v>
      </c>
      <c r="C36" s="8" t="s">
        <v>49</v>
      </c>
      <c r="D36" s="9">
        <v>50</v>
      </c>
      <c r="E36" s="9">
        <v>58</v>
      </c>
      <c r="F36" s="9">
        <v>20</v>
      </c>
      <c r="G36" s="9">
        <f t="shared" ref="G36:G67" si="9">(D36*17)+(E36*10)+(F36*17)</f>
        <v>1770</v>
      </c>
      <c r="H36" s="10">
        <f t="shared" ref="H36:H67" si="10">G36</f>
        <v>1770</v>
      </c>
      <c r="I36" s="10">
        <v>0</v>
      </c>
      <c r="J36" s="10" t="str">
        <f t="shared" ref="J36:J67" si="11">IF(I36=4,"30",IF(I36=5,"40",IF(I36=6,"50",IF(I36=7,"60",IF(I36=8,"70",IF(I36=9,"80",IF(I36=10,"90",IF(I36=11,"100",IF(I36=12,"110","0")))))))))</f>
        <v>0</v>
      </c>
      <c r="K36" s="10">
        <v>0</v>
      </c>
      <c r="L36" s="10">
        <f t="shared" ref="L36:L67" si="12">K36*5</f>
        <v>0</v>
      </c>
      <c r="M36" s="10">
        <v>0</v>
      </c>
      <c r="N36" s="10">
        <f t="shared" ref="N36:N67" si="13">IF(M36&gt;=2,M36*10-10,M36*5)</f>
        <v>0</v>
      </c>
      <c r="O36" s="10"/>
      <c r="P36" s="10">
        <f t="shared" ref="P36:P67" si="14">O36*10</f>
        <v>0</v>
      </c>
      <c r="Q36" s="10">
        <v>0</v>
      </c>
      <c r="R36" s="10" t="str">
        <f t="shared" ref="R36:R67" si="15">IF(Q36&gt;69,"17",IF(Q36&gt;66,"15",IF(Q36&gt;59,"12",IF(Q36&gt;49,"10","0"))))</f>
        <v>0</v>
      </c>
      <c r="S36" s="10">
        <v>62</v>
      </c>
      <c r="T36" s="10" t="str">
        <f t="shared" ref="T36:T67" si="16">IF(S36&gt;50,"20",IF(S36&gt;1,"10","0"))</f>
        <v>20</v>
      </c>
      <c r="U36" s="10">
        <f t="shared" ref="U36:U67" si="17">H36++J36+L36+N36+P36+R36+T36</f>
        <v>1790</v>
      </c>
      <c r="V36" s="11">
        <v>33</v>
      </c>
    </row>
    <row r="37" spans="1:22" x14ac:dyDescent="0.25">
      <c r="A37" s="7">
        <v>28551</v>
      </c>
      <c r="B37" s="8" t="s">
        <v>33</v>
      </c>
      <c r="C37" s="8" t="s">
        <v>29</v>
      </c>
      <c r="D37" s="9">
        <v>50</v>
      </c>
      <c r="E37" s="9">
        <v>56</v>
      </c>
      <c r="F37" s="9">
        <v>20</v>
      </c>
      <c r="G37" s="9">
        <f t="shared" si="9"/>
        <v>1750</v>
      </c>
      <c r="H37" s="10">
        <f t="shared" si="10"/>
        <v>1750</v>
      </c>
      <c r="I37" s="10">
        <v>0</v>
      </c>
      <c r="J37" s="10" t="str">
        <f t="shared" si="11"/>
        <v>0</v>
      </c>
      <c r="K37" s="10">
        <v>0</v>
      </c>
      <c r="L37" s="10">
        <f t="shared" si="12"/>
        <v>0</v>
      </c>
      <c r="M37" s="10">
        <v>2</v>
      </c>
      <c r="N37" s="10">
        <f t="shared" si="13"/>
        <v>10</v>
      </c>
      <c r="O37" s="10">
        <v>2</v>
      </c>
      <c r="P37" s="10">
        <f t="shared" si="14"/>
        <v>20</v>
      </c>
      <c r="Q37" s="10">
        <v>0</v>
      </c>
      <c r="R37" s="10" t="str">
        <f t="shared" si="15"/>
        <v>0</v>
      </c>
      <c r="S37" s="10">
        <v>45</v>
      </c>
      <c r="T37" s="10" t="str">
        <f t="shared" si="16"/>
        <v>10</v>
      </c>
      <c r="U37" s="10">
        <f t="shared" si="17"/>
        <v>1790</v>
      </c>
      <c r="V37" s="11">
        <v>34</v>
      </c>
    </row>
    <row r="38" spans="1:22" x14ac:dyDescent="0.25">
      <c r="A38" s="7">
        <v>27551</v>
      </c>
      <c r="B38" s="8" t="s">
        <v>136</v>
      </c>
      <c r="C38" s="8" t="s">
        <v>49</v>
      </c>
      <c r="D38" s="9">
        <v>40</v>
      </c>
      <c r="E38" s="9">
        <v>68</v>
      </c>
      <c r="F38" s="9">
        <v>20</v>
      </c>
      <c r="G38" s="9">
        <f t="shared" si="9"/>
        <v>1700</v>
      </c>
      <c r="H38" s="10">
        <f t="shared" si="10"/>
        <v>1700</v>
      </c>
      <c r="I38" s="10">
        <v>0</v>
      </c>
      <c r="J38" s="10" t="str">
        <f t="shared" si="11"/>
        <v>0</v>
      </c>
      <c r="K38" s="10">
        <v>0</v>
      </c>
      <c r="L38" s="10">
        <f t="shared" si="12"/>
        <v>0</v>
      </c>
      <c r="M38" s="10">
        <v>0</v>
      </c>
      <c r="N38" s="10">
        <f t="shared" si="13"/>
        <v>0</v>
      </c>
      <c r="O38" s="10">
        <v>0</v>
      </c>
      <c r="P38" s="10">
        <f t="shared" si="14"/>
        <v>0</v>
      </c>
      <c r="Q38" s="10"/>
      <c r="R38" s="10" t="str">
        <f t="shared" si="15"/>
        <v>0</v>
      </c>
      <c r="S38" s="10">
        <v>40</v>
      </c>
      <c r="T38" s="10" t="str">
        <f t="shared" si="16"/>
        <v>10</v>
      </c>
      <c r="U38" s="10">
        <f t="shared" si="17"/>
        <v>1710</v>
      </c>
      <c r="V38" s="11">
        <v>35</v>
      </c>
    </row>
    <row r="39" spans="1:22" x14ac:dyDescent="0.25">
      <c r="A39" s="7">
        <v>28539</v>
      </c>
      <c r="B39" s="8" t="s">
        <v>39</v>
      </c>
      <c r="C39" s="8" t="s">
        <v>23</v>
      </c>
      <c r="D39" s="9">
        <v>36</v>
      </c>
      <c r="E39" s="9">
        <v>68</v>
      </c>
      <c r="F39" s="9">
        <v>20</v>
      </c>
      <c r="G39" s="9">
        <f t="shared" si="9"/>
        <v>1632</v>
      </c>
      <c r="H39" s="10">
        <f t="shared" si="10"/>
        <v>1632</v>
      </c>
      <c r="I39" s="10">
        <v>0</v>
      </c>
      <c r="J39" s="10" t="str">
        <f t="shared" si="11"/>
        <v>0</v>
      </c>
      <c r="K39" s="10">
        <v>0</v>
      </c>
      <c r="L39" s="10">
        <f t="shared" si="12"/>
        <v>0</v>
      </c>
      <c r="M39" s="10">
        <v>2</v>
      </c>
      <c r="N39" s="10">
        <f t="shared" si="13"/>
        <v>10</v>
      </c>
      <c r="O39" s="10">
        <v>2</v>
      </c>
      <c r="P39" s="10">
        <f t="shared" si="14"/>
        <v>20</v>
      </c>
      <c r="Q39" s="10">
        <v>89</v>
      </c>
      <c r="R39" s="10" t="str">
        <f t="shared" si="15"/>
        <v>17</v>
      </c>
      <c r="S39" s="10">
        <v>45</v>
      </c>
      <c r="T39" s="10" t="str">
        <f t="shared" si="16"/>
        <v>10</v>
      </c>
      <c r="U39" s="10">
        <f t="shared" si="17"/>
        <v>1689</v>
      </c>
      <c r="V39" s="11">
        <v>36</v>
      </c>
    </row>
    <row r="40" spans="1:22" x14ac:dyDescent="0.25">
      <c r="A40" s="7">
        <v>27555</v>
      </c>
      <c r="B40" s="8" t="s">
        <v>133</v>
      </c>
      <c r="C40" s="8" t="s">
        <v>19</v>
      </c>
      <c r="D40" s="9">
        <v>43</v>
      </c>
      <c r="E40" s="9">
        <v>58</v>
      </c>
      <c r="F40" s="9">
        <v>20</v>
      </c>
      <c r="G40" s="9">
        <f t="shared" si="9"/>
        <v>1651</v>
      </c>
      <c r="H40" s="10">
        <f t="shared" si="10"/>
        <v>1651</v>
      </c>
      <c r="I40" s="10"/>
      <c r="J40" s="10" t="str">
        <f t="shared" si="11"/>
        <v>0</v>
      </c>
      <c r="K40" s="10"/>
      <c r="L40" s="10">
        <f t="shared" si="12"/>
        <v>0</v>
      </c>
      <c r="M40" s="10">
        <v>1</v>
      </c>
      <c r="N40" s="10">
        <f t="shared" si="13"/>
        <v>5</v>
      </c>
      <c r="O40" s="10"/>
      <c r="P40" s="10">
        <f t="shared" si="14"/>
        <v>0</v>
      </c>
      <c r="Q40" s="10"/>
      <c r="R40" s="10" t="str">
        <f t="shared" si="15"/>
        <v>0</v>
      </c>
      <c r="S40" s="10">
        <v>44</v>
      </c>
      <c r="T40" s="10" t="str">
        <f t="shared" si="16"/>
        <v>10</v>
      </c>
      <c r="U40" s="10">
        <f t="shared" si="17"/>
        <v>1666</v>
      </c>
      <c r="V40" s="11">
        <v>37</v>
      </c>
    </row>
    <row r="41" spans="1:22" x14ac:dyDescent="0.25">
      <c r="A41" s="7">
        <v>27720</v>
      </c>
      <c r="B41" s="8" t="s">
        <v>112</v>
      </c>
      <c r="C41" s="8" t="s">
        <v>21</v>
      </c>
      <c r="D41" s="9">
        <v>50</v>
      </c>
      <c r="E41" s="9">
        <v>45</v>
      </c>
      <c r="F41" s="9">
        <v>20</v>
      </c>
      <c r="G41" s="9">
        <f t="shared" si="9"/>
        <v>1640</v>
      </c>
      <c r="H41" s="10">
        <f t="shared" si="10"/>
        <v>1640</v>
      </c>
      <c r="I41" s="10">
        <v>0</v>
      </c>
      <c r="J41" s="10" t="str">
        <f t="shared" si="11"/>
        <v>0</v>
      </c>
      <c r="K41" s="10">
        <v>0</v>
      </c>
      <c r="L41" s="10">
        <f t="shared" si="12"/>
        <v>0</v>
      </c>
      <c r="M41" s="10">
        <v>0</v>
      </c>
      <c r="N41" s="10">
        <f t="shared" si="13"/>
        <v>0</v>
      </c>
      <c r="O41" s="10">
        <v>0</v>
      </c>
      <c r="P41" s="10">
        <f t="shared" si="14"/>
        <v>0</v>
      </c>
      <c r="Q41" s="10"/>
      <c r="R41" s="10" t="str">
        <f t="shared" si="15"/>
        <v>0</v>
      </c>
      <c r="S41" s="10">
        <v>62</v>
      </c>
      <c r="T41" s="10" t="str">
        <f t="shared" si="16"/>
        <v>20</v>
      </c>
      <c r="U41" s="10">
        <f t="shared" si="17"/>
        <v>1660</v>
      </c>
      <c r="V41" s="11">
        <v>38</v>
      </c>
    </row>
    <row r="42" spans="1:22" x14ac:dyDescent="0.25">
      <c r="A42" s="7">
        <v>27548</v>
      </c>
      <c r="B42" s="8" t="s">
        <v>140</v>
      </c>
      <c r="C42" s="8" t="s">
        <v>23</v>
      </c>
      <c r="D42" s="9">
        <v>46</v>
      </c>
      <c r="E42" s="9">
        <v>43</v>
      </c>
      <c r="F42" s="9">
        <v>20</v>
      </c>
      <c r="G42" s="9">
        <f t="shared" si="9"/>
        <v>1552</v>
      </c>
      <c r="H42" s="10">
        <f t="shared" si="10"/>
        <v>1552</v>
      </c>
      <c r="I42" s="10">
        <v>0</v>
      </c>
      <c r="J42" s="10" t="str">
        <f t="shared" si="11"/>
        <v>0</v>
      </c>
      <c r="K42" s="10">
        <v>3</v>
      </c>
      <c r="L42" s="10">
        <f t="shared" si="12"/>
        <v>15</v>
      </c>
      <c r="M42" s="10">
        <v>1</v>
      </c>
      <c r="N42" s="10">
        <f t="shared" si="13"/>
        <v>5</v>
      </c>
      <c r="O42" s="10">
        <v>0</v>
      </c>
      <c r="P42" s="10">
        <f t="shared" si="14"/>
        <v>0</v>
      </c>
      <c r="Q42" s="10">
        <v>67</v>
      </c>
      <c r="R42" s="10" t="str">
        <f t="shared" si="15"/>
        <v>15</v>
      </c>
      <c r="S42" s="10">
        <v>48</v>
      </c>
      <c r="T42" s="10" t="str">
        <f t="shared" si="16"/>
        <v>10</v>
      </c>
      <c r="U42" s="10">
        <f t="shared" si="17"/>
        <v>1597</v>
      </c>
      <c r="V42" s="11">
        <v>39</v>
      </c>
    </row>
    <row r="43" spans="1:22" x14ac:dyDescent="0.25">
      <c r="A43" s="7">
        <v>28115</v>
      </c>
      <c r="B43" s="8" t="s">
        <v>74</v>
      </c>
      <c r="C43" s="8" t="s">
        <v>25</v>
      </c>
      <c r="D43" s="9">
        <v>40</v>
      </c>
      <c r="E43" s="9">
        <v>49</v>
      </c>
      <c r="F43" s="9">
        <v>20</v>
      </c>
      <c r="G43" s="9">
        <f t="shared" si="9"/>
        <v>1510</v>
      </c>
      <c r="H43" s="10">
        <f t="shared" si="10"/>
        <v>1510</v>
      </c>
      <c r="I43" s="10">
        <v>0</v>
      </c>
      <c r="J43" s="10" t="str">
        <f t="shared" si="11"/>
        <v>0</v>
      </c>
      <c r="K43" s="10">
        <v>3</v>
      </c>
      <c r="L43" s="10">
        <f t="shared" si="12"/>
        <v>15</v>
      </c>
      <c r="M43" s="10">
        <v>0</v>
      </c>
      <c r="N43" s="10">
        <f t="shared" si="13"/>
        <v>0</v>
      </c>
      <c r="O43" s="10">
        <v>0</v>
      </c>
      <c r="P43" s="10">
        <f t="shared" si="14"/>
        <v>0</v>
      </c>
      <c r="Q43" s="10">
        <v>0</v>
      </c>
      <c r="R43" s="10" t="str">
        <f t="shared" si="15"/>
        <v>0</v>
      </c>
      <c r="S43" s="10">
        <v>57</v>
      </c>
      <c r="T43" s="10" t="str">
        <f t="shared" si="16"/>
        <v>20</v>
      </c>
      <c r="U43" s="10">
        <f t="shared" si="17"/>
        <v>1545</v>
      </c>
      <c r="V43" s="11">
        <v>40</v>
      </c>
    </row>
    <row r="44" spans="1:22" x14ac:dyDescent="0.25">
      <c r="A44" s="7">
        <v>28540</v>
      </c>
      <c r="B44" s="8" t="s">
        <v>38</v>
      </c>
      <c r="C44" s="8" t="s">
        <v>37</v>
      </c>
      <c r="D44" s="9">
        <v>40</v>
      </c>
      <c r="E44" s="9">
        <v>45</v>
      </c>
      <c r="F44" s="9">
        <v>20</v>
      </c>
      <c r="G44" s="9">
        <f t="shared" si="9"/>
        <v>1470</v>
      </c>
      <c r="H44" s="10">
        <f t="shared" si="10"/>
        <v>1470</v>
      </c>
      <c r="I44" s="10"/>
      <c r="J44" s="10" t="str">
        <f t="shared" si="11"/>
        <v>0</v>
      </c>
      <c r="K44" s="10">
        <v>3</v>
      </c>
      <c r="L44" s="10">
        <f t="shared" si="12"/>
        <v>15</v>
      </c>
      <c r="M44" s="10">
        <v>1</v>
      </c>
      <c r="N44" s="10">
        <f t="shared" si="13"/>
        <v>5</v>
      </c>
      <c r="O44" s="10">
        <v>3</v>
      </c>
      <c r="P44" s="10">
        <f t="shared" si="14"/>
        <v>30</v>
      </c>
      <c r="Q44" s="10">
        <v>0</v>
      </c>
      <c r="R44" s="10" t="str">
        <f t="shared" si="15"/>
        <v>0</v>
      </c>
      <c r="S44" s="10">
        <v>52</v>
      </c>
      <c r="T44" s="10" t="str">
        <f t="shared" si="16"/>
        <v>20</v>
      </c>
      <c r="U44" s="10">
        <f t="shared" si="17"/>
        <v>1540</v>
      </c>
      <c r="V44" s="11">
        <v>41</v>
      </c>
    </row>
    <row r="45" spans="1:22" x14ac:dyDescent="0.25">
      <c r="A45" s="7">
        <v>27874</v>
      </c>
      <c r="B45" s="8" t="s">
        <v>93</v>
      </c>
      <c r="C45" s="8" t="s">
        <v>92</v>
      </c>
      <c r="D45" s="9">
        <v>40</v>
      </c>
      <c r="E45" s="9">
        <v>49</v>
      </c>
      <c r="F45" s="9">
        <v>20</v>
      </c>
      <c r="G45" s="9">
        <f t="shared" si="9"/>
        <v>1510</v>
      </c>
      <c r="H45" s="10">
        <f t="shared" si="10"/>
        <v>1510</v>
      </c>
      <c r="I45" s="10">
        <v>0</v>
      </c>
      <c r="J45" s="10" t="str">
        <f t="shared" si="11"/>
        <v>0</v>
      </c>
      <c r="K45" s="10">
        <v>0</v>
      </c>
      <c r="L45" s="10">
        <f t="shared" si="12"/>
        <v>0</v>
      </c>
      <c r="M45" s="10">
        <v>0</v>
      </c>
      <c r="N45" s="10">
        <f t="shared" si="13"/>
        <v>0</v>
      </c>
      <c r="O45" s="10">
        <v>0</v>
      </c>
      <c r="P45" s="10">
        <f t="shared" si="14"/>
        <v>0</v>
      </c>
      <c r="Q45" s="10">
        <v>0</v>
      </c>
      <c r="R45" s="10" t="str">
        <f t="shared" si="15"/>
        <v>0</v>
      </c>
      <c r="S45" s="10">
        <v>59</v>
      </c>
      <c r="T45" s="10" t="str">
        <f t="shared" si="16"/>
        <v>20</v>
      </c>
      <c r="U45" s="10">
        <f t="shared" si="17"/>
        <v>1530</v>
      </c>
      <c r="V45" s="11">
        <v>42</v>
      </c>
    </row>
    <row r="46" spans="1:22" x14ac:dyDescent="0.25">
      <c r="A46" s="7">
        <v>28528</v>
      </c>
      <c r="B46" s="8" t="s">
        <v>48</v>
      </c>
      <c r="C46" s="8" t="s">
        <v>35</v>
      </c>
      <c r="D46" s="9">
        <v>40</v>
      </c>
      <c r="E46" s="9">
        <v>49</v>
      </c>
      <c r="F46" s="9">
        <v>20</v>
      </c>
      <c r="G46" s="9">
        <f t="shared" si="9"/>
        <v>1510</v>
      </c>
      <c r="H46" s="10">
        <f t="shared" si="10"/>
        <v>1510</v>
      </c>
      <c r="I46" s="10">
        <v>0</v>
      </c>
      <c r="J46" s="10" t="str">
        <f t="shared" si="11"/>
        <v>0</v>
      </c>
      <c r="K46" s="10">
        <v>0</v>
      </c>
      <c r="L46" s="10">
        <f t="shared" si="12"/>
        <v>0</v>
      </c>
      <c r="M46" s="10">
        <v>0</v>
      </c>
      <c r="N46" s="10">
        <f t="shared" si="13"/>
        <v>0</v>
      </c>
      <c r="O46" s="10">
        <v>0</v>
      </c>
      <c r="P46" s="10">
        <f t="shared" si="14"/>
        <v>0</v>
      </c>
      <c r="Q46" s="10">
        <v>0</v>
      </c>
      <c r="R46" s="10" t="str">
        <f t="shared" si="15"/>
        <v>0</v>
      </c>
      <c r="S46" s="10">
        <v>63</v>
      </c>
      <c r="T46" s="10" t="str">
        <f t="shared" si="16"/>
        <v>20</v>
      </c>
      <c r="U46" s="10">
        <f t="shared" si="17"/>
        <v>1530</v>
      </c>
      <c r="V46" s="11">
        <v>43</v>
      </c>
    </row>
    <row r="47" spans="1:22" x14ac:dyDescent="0.25">
      <c r="A47" s="7">
        <v>28419</v>
      </c>
      <c r="B47" s="8" t="s">
        <v>56</v>
      </c>
      <c r="C47" s="8" t="s">
        <v>55</v>
      </c>
      <c r="D47" s="9">
        <v>40</v>
      </c>
      <c r="E47" s="9">
        <v>45</v>
      </c>
      <c r="F47" s="9">
        <v>20</v>
      </c>
      <c r="G47" s="9">
        <f t="shared" si="9"/>
        <v>1470</v>
      </c>
      <c r="H47" s="10">
        <f t="shared" si="10"/>
        <v>1470</v>
      </c>
      <c r="I47" s="10">
        <v>0</v>
      </c>
      <c r="J47" s="10" t="str">
        <f t="shared" si="11"/>
        <v>0</v>
      </c>
      <c r="K47" s="10">
        <v>3</v>
      </c>
      <c r="L47" s="10">
        <f t="shared" si="12"/>
        <v>15</v>
      </c>
      <c r="M47" s="10">
        <v>2</v>
      </c>
      <c r="N47" s="10">
        <f t="shared" si="13"/>
        <v>10</v>
      </c>
      <c r="O47" s="10">
        <v>0</v>
      </c>
      <c r="P47" s="10">
        <f t="shared" si="14"/>
        <v>0</v>
      </c>
      <c r="Q47" s="10">
        <v>0</v>
      </c>
      <c r="R47" s="10" t="str">
        <f t="shared" si="15"/>
        <v>0</v>
      </c>
      <c r="S47" s="10">
        <v>41</v>
      </c>
      <c r="T47" s="10" t="str">
        <f t="shared" si="16"/>
        <v>10</v>
      </c>
      <c r="U47" s="10">
        <f t="shared" si="17"/>
        <v>1505</v>
      </c>
      <c r="V47" s="11">
        <v>44</v>
      </c>
    </row>
    <row r="48" spans="1:22" x14ac:dyDescent="0.25">
      <c r="A48" s="7">
        <v>27743</v>
      </c>
      <c r="B48" s="8" t="s">
        <v>105</v>
      </c>
      <c r="C48" s="8" t="s">
        <v>19</v>
      </c>
      <c r="D48" s="9">
        <v>40</v>
      </c>
      <c r="E48" s="9">
        <v>45</v>
      </c>
      <c r="F48" s="9">
        <v>20</v>
      </c>
      <c r="G48" s="9">
        <f t="shared" si="9"/>
        <v>1470</v>
      </c>
      <c r="H48" s="10">
        <f t="shared" si="10"/>
        <v>1470</v>
      </c>
      <c r="I48" s="10">
        <v>0</v>
      </c>
      <c r="J48" s="10" t="str">
        <f t="shared" si="11"/>
        <v>0</v>
      </c>
      <c r="K48" s="10">
        <v>0</v>
      </c>
      <c r="L48" s="10">
        <f t="shared" si="12"/>
        <v>0</v>
      </c>
      <c r="M48" s="10">
        <v>0</v>
      </c>
      <c r="N48" s="10">
        <f t="shared" si="13"/>
        <v>0</v>
      </c>
      <c r="O48" s="10">
        <v>1</v>
      </c>
      <c r="P48" s="10">
        <f t="shared" si="14"/>
        <v>10</v>
      </c>
      <c r="Q48" s="10">
        <v>0</v>
      </c>
      <c r="R48" s="10" t="str">
        <f t="shared" si="15"/>
        <v>0</v>
      </c>
      <c r="S48" s="10">
        <v>43</v>
      </c>
      <c r="T48" s="10" t="str">
        <f t="shared" si="16"/>
        <v>10</v>
      </c>
      <c r="U48" s="10">
        <f t="shared" si="17"/>
        <v>1490</v>
      </c>
      <c r="V48" s="11">
        <v>45</v>
      </c>
    </row>
    <row r="49" spans="1:22" x14ac:dyDescent="0.25">
      <c r="A49" s="7">
        <v>28411</v>
      </c>
      <c r="B49" s="8" t="s">
        <v>62</v>
      </c>
      <c r="C49" s="8" t="s">
        <v>61</v>
      </c>
      <c r="D49" s="9">
        <v>40</v>
      </c>
      <c r="E49" s="9">
        <v>43</v>
      </c>
      <c r="F49" s="9">
        <v>20</v>
      </c>
      <c r="G49" s="9">
        <f t="shared" si="9"/>
        <v>1450</v>
      </c>
      <c r="H49" s="10">
        <f t="shared" si="10"/>
        <v>1450</v>
      </c>
      <c r="I49" s="10">
        <v>0</v>
      </c>
      <c r="J49" s="10" t="str">
        <f t="shared" si="11"/>
        <v>0</v>
      </c>
      <c r="K49" s="10">
        <v>0</v>
      </c>
      <c r="L49" s="10">
        <f t="shared" si="12"/>
        <v>0</v>
      </c>
      <c r="M49" s="10">
        <v>0</v>
      </c>
      <c r="N49" s="10">
        <f t="shared" si="13"/>
        <v>0</v>
      </c>
      <c r="O49" s="10">
        <v>0</v>
      </c>
      <c r="P49" s="10">
        <f t="shared" si="14"/>
        <v>0</v>
      </c>
      <c r="Q49" s="10">
        <v>0</v>
      </c>
      <c r="R49" s="10" t="str">
        <f t="shared" si="15"/>
        <v>0</v>
      </c>
      <c r="S49" s="10">
        <v>53</v>
      </c>
      <c r="T49" s="10" t="str">
        <f t="shared" si="16"/>
        <v>20</v>
      </c>
      <c r="U49" s="10">
        <f t="shared" si="17"/>
        <v>1470</v>
      </c>
      <c r="V49" s="11">
        <v>46</v>
      </c>
    </row>
    <row r="50" spans="1:22" x14ac:dyDescent="0.25">
      <c r="A50" s="7">
        <v>27602</v>
      </c>
      <c r="B50" s="8" t="s">
        <v>126</v>
      </c>
      <c r="C50" s="8" t="s">
        <v>35</v>
      </c>
      <c r="D50" s="9">
        <v>40</v>
      </c>
      <c r="E50" s="9">
        <v>38</v>
      </c>
      <c r="F50" s="9">
        <v>20</v>
      </c>
      <c r="G50" s="9">
        <f t="shared" si="9"/>
        <v>1400</v>
      </c>
      <c r="H50" s="10">
        <f t="shared" si="10"/>
        <v>1400</v>
      </c>
      <c r="I50" s="10">
        <v>0</v>
      </c>
      <c r="J50" s="10" t="str">
        <f t="shared" si="11"/>
        <v>0</v>
      </c>
      <c r="K50" s="10">
        <v>0</v>
      </c>
      <c r="L50" s="10">
        <f t="shared" si="12"/>
        <v>0</v>
      </c>
      <c r="M50" s="10">
        <v>1</v>
      </c>
      <c r="N50" s="10">
        <f t="shared" si="13"/>
        <v>5</v>
      </c>
      <c r="O50" s="10">
        <v>0</v>
      </c>
      <c r="P50" s="10">
        <f t="shared" si="14"/>
        <v>0</v>
      </c>
      <c r="Q50" s="10">
        <v>0</v>
      </c>
      <c r="R50" s="10" t="str">
        <f t="shared" si="15"/>
        <v>0</v>
      </c>
      <c r="S50" s="10">
        <v>49</v>
      </c>
      <c r="T50" s="10" t="str">
        <f t="shared" si="16"/>
        <v>10</v>
      </c>
      <c r="U50" s="10">
        <f t="shared" si="17"/>
        <v>1415</v>
      </c>
      <c r="V50" s="11">
        <v>47</v>
      </c>
    </row>
    <row r="51" spans="1:22" x14ac:dyDescent="0.25">
      <c r="A51" s="7">
        <v>27717</v>
      </c>
      <c r="B51" s="8" t="s">
        <v>115</v>
      </c>
      <c r="C51" s="8" t="s">
        <v>114</v>
      </c>
      <c r="D51" s="9">
        <v>33</v>
      </c>
      <c r="E51" s="9">
        <v>38</v>
      </c>
      <c r="F51" s="9">
        <v>20</v>
      </c>
      <c r="G51" s="9">
        <f t="shared" si="9"/>
        <v>1281</v>
      </c>
      <c r="H51" s="10">
        <f t="shared" si="10"/>
        <v>1281</v>
      </c>
      <c r="I51" s="10">
        <v>0</v>
      </c>
      <c r="J51" s="10" t="str">
        <f t="shared" si="11"/>
        <v>0</v>
      </c>
      <c r="K51" s="10">
        <v>0</v>
      </c>
      <c r="L51" s="10">
        <f t="shared" si="12"/>
        <v>0</v>
      </c>
      <c r="M51" s="10">
        <v>0</v>
      </c>
      <c r="N51" s="10">
        <f t="shared" si="13"/>
        <v>0</v>
      </c>
      <c r="O51" s="10">
        <v>0</v>
      </c>
      <c r="P51" s="10">
        <f t="shared" si="14"/>
        <v>0</v>
      </c>
      <c r="Q51" s="10">
        <v>0</v>
      </c>
      <c r="R51" s="10" t="str">
        <f t="shared" si="15"/>
        <v>0</v>
      </c>
      <c r="S51" s="10">
        <v>63</v>
      </c>
      <c r="T51" s="10" t="str">
        <f t="shared" si="16"/>
        <v>20</v>
      </c>
      <c r="U51" s="10">
        <f t="shared" si="17"/>
        <v>1301</v>
      </c>
      <c r="V51" s="11">
        <v>48</v>
      </c>
    </row>
    <row r="52" spans="1:22" x14ac:dyDescent="0.25">
      <c r="A52" s="7">
        <v>28535</v>
      </c>
      <c r="B52" s="8" t="s">
        <v>44</v>
      </c>
      <c r="C52" s="8" t="s">
        <v>22</v>
      </c>
      <c r="D52" s="9">
        <v>30</v>
      </c>
      <c r="E52" s="9">
        <v>39</v>
      </c>
      <c r="F52" s="9">
        <v>20</v>
      </c>
      <c r="G52" s="9">
        <f t="shared" si="9"/>
        <v>1240</v>
      </c>
      <c r="H52" s="10">
        <f t="shared" si="10"/>
        <v>1240</v>
      </c>
      <c r="I52" s="10"/>
      <c r="J52" s="10" t="str">
        <f t="shared" si="11"/>
        <v>0</v>
      </c>
      <c r="K52" s="10">
        <v>3</v>
      </c>
      <c r="L52" s="10">
        <f t="shared" si="12"/>
        <v>15</v>
      </c>
      <c r="M52" s="10">
        <v>0</v>
      </c>
      <c r="N52" s="10">
        <f t="shared" si="13"/>
        <v>0</v>
      </c>
      <c r="O52" s="10">
        <v>0</v>
      </c>
      <c r="P52" s="10">
        <f t="shared" si="14"/>
        <v>0</v>
      </c>
      <c r="Q52" s="10">
        <v>0</v>
      </c>
      <c r="R52" s="10" t="str">
        <f t="shared" si="15"/>
        <v>0</v>
      </c>
      <c r="S52" s="10">
        <v>49</v>
      </c>
      <c r="T52" s="10" t="str">
        <f t="shared" si="16"/>
        <v>10</v>
      </c>
      <c r="U52" s="10">
        <f t="shared" si="17"/>
        <v>1265</v>
      </c>
      <c r="V52" s="11">
        <v>49</v>
      </c>
    </row>
    <row r="53" spans="1:22" x14ac:dyDescent="0.25">
      <c r="A53" s="7">
        <v>27881</v>
      </c>
      <c r="B53" s="8" t="s">
        <v>86</v>
      </c>
      <c r="C53" s="8" t="s">
        <v>85</v>
      </c>
      <c r="D53" s="9">
        <v>30</v>
      </c>
      <c r="E53" s="9">
        <v>36</v>
      </c>
      <c r="F53" s="9">
        <v>20</v>
      </c>
      <c r="G53" s="9">
        <f t="shared" si="9"/>
        <v>1210</v>
      </c>
      <c r="H53" s="10">
        <f t="shared" si="10"/>
        <v>1210</v>
      </c>
      <c r="I53" s="10">
        <v>4</v>
      </c>
      <c r="J53" s="10" t="str">
        <f t="shared" si="11"/>
        <v>30</v>
      </c>
      <c r="K53" s="10">
        <v>0</v>
      </c>
      <c r="L53" s="10">
        <f t="shared" si="12"/>
        <v>0</v>
      </c>
      <c r="M53" s="10">
        <v>1</v>
      </c>
      <c r="N53" s="10">
        <f t="shared" si="13"/>
        <v>5</v>
      </c>
      <c r="O53" s="10">
        <v>0</v>
      </c>
      <c r="P53" s="10">
        <f t="shared" si="14"/>
        <v>0</v>
      </c>
      <c r="Q53" s="10">
        <v>0</v>
      </c>
      <c r="R53" s="10" t="str">
        <f t="shared" si="15"/>
        <v>0</v>
      </c>
      <c r="S53" s="10">
        <v>42</v>
      </c>
      <c r="T53" s="10" t="str">
        <f t="shared" si="16"/>
        <v>10</v>
      </c>
      <c r="U53" s="10">
        <f t="shared" si="17"/>
        <v>1255</v>
      </c>
      <c r="V53" s="11">
        <v>50</v>
      </c>
    </row>
    <row r="54" spans="1:22" x14ac:dyDescent="0.25">
      <c r="A54" s="7">
        <v>27744</v>
      </c>
      <c r="B54" s="8" t="s">
        <v>104</v>
      </c>
      <c r="C54" s="8" t="s">
        <v>103</v>
      </c>
      <c r="D54" s="9">
        <v>30</v>
      </c>
      <c r="E54" s="9">
        <v>36</v>
      </c>
      <c r="F54" s="9">
        <v>20</v>
      </c>
      <c r="G54" s="9">
        <f t="shared" si="9"/>
        <v>1210</v>
      </c>
      <c r="H54" s="10">
        <f t="shared" si="10"/>
        <v>1210</v>
      </c>
      <c r="I54" s="10">
        <v>0</v>
      </c>
      <c r="J54" s="10" t="str">
        <f t="shared" si="11"/>
        <v>0</v>
      </c>
      <c r="K54" s="10">
        <v>0</v>
      </c>
      <c r="L54" s="10">
        <f t="shared" si="12"/>
        <v>0</v>
      </c>
      <c r="M54" s="10">
        <v>0</v>
      </c>
      <c r="N54" s="10">
        <f t="shared" si="13"/>
        <v>0</v>
      </c>
      <c r="O54" s="10">
        <v>0</v>
      </c>
      <c r="P54" s="10">
        <f t="shared" si="14"/>
        <v>0</v>
      </c>
      <c r="Q54" s="10">
        <v>70</v>
      </c>
      <c r="R54" s="10" t="str">
        <f t="shared" si="15"/>
        <v>17</v>
      </c>
      <c r="S54" s="10">
        <v>62</v>
      </c>
      <c r="T54" s="10" t="str">
        <f t="shared" si="16"/>
        <v>20</v>
      </c>
      <c r="U54" s="10">
        <f t="shared" si="17"/>
        <v>1247</v>
      </c>
      <c r="V54" s="11">
        <v>51</v>
      </c>
    </row>
    <row r="55" spans="1:22" x14ac:dyDescent="0.25">
      <c r="A55" s="7">
        <v>27738</v>
      </c>
      <c r="B55" s="8" t="s">
        <v>107</v>
      </c>
      <c r="C55" s="8" t="s">
        <v>23</v>
      </c>
      <c r="D55" s="9">
        <v>30</v>
      </c>
      <c r="E55" s="9">
        <v>32</v>
      </c>
      <c r="F55" s="9">
        <v>20</v>
      </c>
      <c r="G55" s="9">
        <f t="shared" si="9"/>
        <v>1170</v>
      </c>
      <c r="H55" s="10">
        <f t="shared" si="10"/>
        <v>1170</v>
      </c>
      <c r="I55" s="10">
        <v>0</v>
      </c>
      <c r="J55" s="10" t="str">
        <f t="shared" si="11"/>
        <v>0</v>
      </c>
      <c r="K55" s="10">
        <v>0</v>
      </c>
      <c r="L55" s="10">
        <f t="shared" si="12"/>
        <v>0</v>
      </c>
      <c r="M55" s="10">
        <v>0</v>
      </c>
      <c r="N55" s="10">
        <f t="shared" si="13"/>
        <v>0</v>
      </c>
      <c r="O55" s="10">
        <v>3</v>
      </c>
      <c r="P55" s="10">
        <f t="shared" si="14"/>
        <v>30</v>
      </c>
      <c r="Q55" s="10">
        <v>80</v>
      </c>
      <c r="R55" s="10" t="str">
        <f t="shared" si="15"/>
        <v>17</v>
      </c>
      <c r="S55" s="10">
        <v>52</v>
      </c>
      <c r="T55" s="10" t="str">
        <f t="shared" si="16"/>
        <v>20</v>
      </c>
      <c r="U55" s="10">
        <f t="shared" si="17"/>
        <v>1237</v>
      </c>
      <c r="V55" s="11">
        <v>52</v>
      </c>
    </row>
    <row r="56" spans="1:22" x14ac:dyDescent="0.25">
      <c r="A56" s="7">
        <v>28318</v>
      </c>
      <c r="B56" s="8" t="s">
        <v>151</v>
      </c>
      <c r="C56" s="8" t="s">
        <v>49</v>
      </c>
      <c r="D56" s="9">
        <v>30</v>
      </c>
      <c r="E56" s="9">
        <v>36</v>
      </c>
      <c r="F56" s="9">
        <v>20</v>
      </c>
      <c r="G56" s="9">
        <f t="shared" si="9"/>
        <v>1210</v>
      </c>
      <c r="H56" s="10">
        <f t="shared" si="10"/>
        <v>1210</v>
      </c>
      <c r="I56" s="10">
        <v>0</v>
      </c>
      <c r="J56" s="10" t="str">
        <f t="shared" si="11"/>
        <v>0</v>
      </c>
      <c r="K56" s="10">
        <v>0</v>
      </c>
      <c r="L56" s="10">
        <f t="shared" si="12"/>
        <v>0</v>
      </c>
      <c r="M56" s="10">
        <v>1</v>
      </c>
      <c r="N56" s="10">
        <f t="shared" si="13"/>
        <v>5</v>
      </c>
      <c r="O56" s="10">
        <v>0</v>
      </c>
      <c r="P56" s="10">
        <f t="shared" si="14"/>
        <v>0</v>
      </c>
      <c r="Q56" s="10">
        <v>0</v>
      </c>
      <c r="R56" s="10" t="str">
        <f t="shared" si="15"/>
        <v>0</v>
      </c>
      <c r="S56" s="10">
        <v>52</v>
      </c>
      <c r="T56" s="10" t="str">
        <f t="shared" si="16"/>
        <v>20</v>
      </c>
      <c r="U56" s="10">
        <f t="shared" si="17"/>
        <v>1235</v>
      </c>
      <c r="V56" s="11">
        <v>53</v>
      </c>
    </row>
    <row r="57" spans="1:22" x14ac:dyDescent="0.25">
      <c r="A57" s="7">
        <v>27725</v>
      </c>
      <c r="B57" s="8" t="s">
        <v>109</v>
      </c>
      <c r="C57" s="8" t="s">
        <v>108</v>
      </c>
      <c r="D57" s="9">
        <v>30</v>
      </c>
      <c r="E57" s="9">
        <v>36</v>
      </c>
      <c r="F57" s="9">
        <v>20</v>
      </c>
      <c r="G57" s="9">
        <f t="shared" si="9"/>
        <v>1210</v>
      </c>
      <c r="H57" s="10">
        <f t="shared" si="10"/>
        <v>1210</v>
      </c>
      <c r="I57" s="10">
        <v>0</v>
      </c>
      <c r="J57" s="10" t="str">
        <f t="shared" si="11"/>
        <v>0</v>
      </c>
      <c r="K57" s="10">
        <v>0</v>
      </c>
      <c r="L57" s="10">
        <f t="shared" si="12"/>
        <v>0</v>
      </c>
      <c r="M57" s="10">
        <v>0</v>
      </c>
      <c r="N57" s="10">
        <f t="shared" si="13"/>
        <v>0</v>
      </c>
      <c r="O57" s="10">
        <v>0</v>
      </c>
      <c r="P57" s="10">
        <f t="shared" si="14"/>
        <v>0</v>
      </c>
      <c r="Q57" s="10">
        <v>0</v>
      </c>
      <c r="R57" s="10" t="str">
        <f t="shared" si="15"/>
        <v>0</v>
      </c>
      <c r="S57" s="10">
        <v>54</v>
      </c>
      <c r="T57" s="10" t="str">
        <f t="shared" si="16"/>
        <v>20</v>
      </c>
      <c r="U57" s="10">
        <f t="shared" si="17"/>
        <v>1230</v>
      </c>
      <c r="V57" s="11">
        <v>54</v>
      </c>
    </row>
    <row r="58" spans="1:22" x14ac:dyDescent="0.25">
      <c r="A58" s="7">
        <v>27601</v>
      </c>
      <c r="B58" s="8" t="s">
        <v>125</v>
      </c>
      <c r="C58" s="8" t="s">
        <v>64</v>
      </c>
      <c r="D58" s="9">
        <v>30</v>
      </c>
      <c r="E58" s="9">
        <v>36</v>
      </c>
      <c r="F58" s="9">
        <v>20</v>
      </c>
      <c r="G58" s="9">
        <f t="shared" si="9"/>
        <v>1210</v>
      </c>
      <c r="H58" s="10">
        <f t="shared" si="10"/>
        <v>1210</v>
      </c>
      <c r="I58" s="10">
        <v>0</v>
      </c>
      <c r="J58" s="10" t="str">
        <f t="shared" si="11"/>
        <v>0</v>
      </c>
      <c r="K58" s="10">
        <v>0</v>
      </c>
      <c r="L58" s="10">
        <f t="shared" si="12"/>
        <v>0</v>
      </c>
      <c r="M58" s="10">
        <v>0</v>
      </c>
      <c r="N58" s="10">
        <f t="shared" si="13"/>
        <v>0</v>
      </c>
      <c r="O58" s="10">
        <v>0</v>
      </c>
      <c r="P58" s="10">
        <f t="shared" si="14"/>
        <v>0</v>
      </c>
      <c r="Q58" s="10">
        <v>0</v>
      </c>
      <c r="R58" s="10" t="str">
        <f t="shared" si="15"/>
        <v>0</v>
      </c>
      <c r="S58" s="10">
        <v>51</v>
      </c>
      <c r="T58" s="10" t="str">
        <f t="shared" si="16"/>
        <v>20</v>
      </c>
      <c r="U58" s="10">
        <f t="shared" si="17"/>
        <v>1230</v>
      </c>
      <c r="V58" s="11">
        <v>55</v>
      </c>
    </row>
    <row r="59" spans="1:22" x14ac:dyDescent="0.25">
      <c r="A59" s="7">
        <v>27607</v>
      </c>
      <c r="B59" s="8" t="s">
        <v>129</v>
      </c>
      <c r="C59" s="8" t="s">
        <v>31</v>
      </c>
      <c r="D59" s="9">
        <v>30</v>
      </c>
      <c r="E59" s="9">
        <v>32</v>
      </c>
      <c r="F59" s="9">
        <v>20</v>
      </c>
      <c r="G59" s="9">
        <f t="shared" si="9"/>
        <v>1170</v>
      </c>
      <c r="H59" s="10">
        <f t="shared" si="10"/>
        <v>1170</v>
      </c>
      <c r="I59" s="10">
        <v>4</v>
      </c>
      <c r="J59" s="10" t="str">
        <f t="shared" si="11"/>
        <v>30</v>
      </c>
      <c r="K59" s="10"/>
      <c r="L59" s="10">
        <f t="shared" si="12"/>
        <v>0</v>
      </c>
      <c r="M59" s="10"/>
      <c r="N59" s="10">
        <f t="shared" si="13"/>
        <v>0</v>
      </c>
      <c r="O59" s="10"/>
      <c r="P59" s="10">
        <f t="shared" si="14"/>
        <v>0</v>
      </c>
      <c r="Q59" s="10"/>
      <c r="R59" s="10" t="str">
        <f t="shared" si="15"/>
        <v>0</v>
      </c>
      <c r="S59" s="10">
        <v>48</v>
      </c>
      <c r="T59" s="10" t="str">
        <f t="shared" si="16"/>
        <v>10</v>
      </c>
      <c r="U59" s="10">
        <f t="shared" si="17"/>
        <v>1210</v>
      </c>
      <c r="V59" s="11">
        <v>56</v>
      </c>
    </row>
    <row r="60" spans="1:22" x14ac:dyDescent="0.25">
      <c r="A60" s="7">
        <v>27554</v>
      </c>
      <c r="B60" s="8" t="s">
        <v>134</v>
      </c>
      <c r="C60" s="8" t="s">
        <v>63</v>
      </c>
      <c r="D60" s="9">
        <v>30</v>
      </c>
      <c r="E60" s="9">
        <v>51</v>
      </c>
      <c r="F60" s="9">
        <v>10</v>
      </c>
      <c r="G60" s="9">
        <f t="shared" si="9"/>
        <v>1190</v>
      </c>
      <c r="H60" s="10">
        <f t="shared" si="10"/>
        <v>1190</v>
      </c>
      <c r="I60" s="10"/>
      <c r="J60" s="10" t="str">
        <f t="shared" si="11"/>
        <v>0</v>
      </c>
      <c r="K60" s="10">
        <v>0</v>
      </c>
      <c r="L60" s="10">
        <f t="shared" si="12"/>
        <v>0</v>
      </c>
      <c r="M60" s="10">
        <v>1</v>
      </c>
      <c r="N60" s="10">
        <f t="shared" si="13"/>
        <v>5</v>
      </c>
      <c r="O60" s="10">
        <v>0</v>
      </c>
      <c r="P60" s="10">
        <f t="shared" si="14"/>
        <v>0</v>
      </c>
      <c r="Q60" s="10">
        <v>0</v>
      </c>
      <c r="R60" s="10" t="str">
        <f t="shared" si="15"/>
        <v>0</v>
      </c>
      <c r="S60" s="10">
        <v>42</v>
      </c>
      <c r="T60" s="10" t="str">
        <f t="shared" si="16"/>
        <v>10</v>
      </c>
      <c r="U60" s="10">
        <f t="shared" si="17"/>
        <v>1205</v>
      </c>
      <c r="V60" s="11">
        <v>57</v>
      </c>
    </row>
    <row r="61" spans="1:22" x14ac:dyDescent="0.25">
      <c r="A61" s="7">
        <v>27593</v>
      </c>
      <c r="B61" s="8" t="s">
        <v>121</v>
      </c>
      <c r="C61" s="8" t="s">
        <v>55</v>
      </c>
      <c r="D61" s="9">
        <v>29</v>
      </c>
      <c r="E61" s="9">
        <v>31</v>
      </c>
      <c r="F61" s="9">
        <v>20</v>
      </c>
      <c r="G61" s="9">
        <f t="shared" si="9"/>
        <v>1143</v>
      </c>
      <c r="H61" s="10">
        <f t="shared" si="10"/>
        <v>1143</v>
      </c>
      <c r="I61" s="10">
        <v>4</v>
      </c>
      <c r="J61" s="10" t="str">
        <f t="shared" si="11"/>
        <v>30</v>
      </c>
      <c r="K61" s="10">
        <v>0</v>
      </c>
      <c r="L61" s="10">
        <f t="shared" si="12"/>
        <v>0</v>
      </c>
      <c r="M61" s="10">
        <v>2</v>
      </c>
      <c r="N61" s="10">
        <f t="shared" si="13"/>
        <v>10</v>
      </c>
      <c r="O61" s="10">
        <v>0</v>
      </c>
      <c r="P61" s="10">
        <f t="shared" si="14"/>
        <v>0</v>
      </c>
      <c r="Q61" s="10">
        <v>0</v>
      </c>
      <c r="R61" s="10" t="str">
        <f t="shared" si="15"/>
        <v>0</v>
      </c>
      <c r="S61" s="10">
        <v>51</v>
      </c>
      <c r="T61" s="10" t="str">
        <f t="shared" si="16"/>
        <v>20</v>
      </c>
      <c r="U61" s="10">
        <f t="shared" si="17"/>
        <v>1203</v>
      </c>
      <c r="V61" s="11">
        <v>58</v>
      </c>
    </row>
    <row r="62" spans="1:22" x14ac:dyDescent="0.25">
      <c r="A62" s="7">
        <v>27913</v>
      </c>
      <c r="B62" s="8" t="s">
        <v>77</v>
      </c>
      <c r="C62" s="8" t="s">
        <v>49</v>
      </c>
      <c r="D62" s="9">
        <v>30</v>
      </c>
      <c r="E62" s="9">
        <v>31</v>
      </c>
      <c r="F62" s="9">
        <v>20</v>
      </c>
      <c r="G62" s="9">
        <f t="shared" si="9"/>
        <v>1160</v>
      </c>
      <c r="H62" s="10">
        <f t="shared" si="10"/>
        <v>1160</v>
      </c>
      <c r="I62" s="10">
        <v>0</v>
      </c>
      <c r="J62" s="10" t="str">
        <f t="shared" si="11"/>
        <v>0</v>
      </c>
      <c r="K62" s="10">
        <v>3</v>
      </c>
      <c r="L62" s="10">
        <f t="shared" si="12"/>
        <v>15</v>
      </c>
      <c r="M62" s="10">
        <v>2</v>
      </c>
      <c r="N62" s="10">
        <f t="shared" si="13"/>
        <v>10</v>
      </c>
      <c r="O62" s="10">
        <v>0</v>
      </c>
      <c r="P62" s="10">
        <f t="shared" si="14"/>
        <v>0</v>
      </c>
      <c r="Q62" s="10">
        <v>0</v>
      </c>
      <c r="R62" s="10" t="str">
        <f t="shared" si="15"/>
        <v>0</v>
      </c>
      <c r="S62" s="10">
        <v>45</v>
      </c>
      <c r="T62" s="10" t="str">
        <f t="shared" si="16"/>
        <v>10</v>
      </c>
      <c r="U62" s="10">
        <f t="shared" si="17"/>
        <v>1195</v>
      </c>
      <c r="V62" s="11">
        <v>59</v>
      </c>
    </row>
    <row r="63" spans="1:22" x14ac:dyDescent="0.25">
      <c r="A63" s="7">
        <v>27543</v>
      </c>
      <c r="B63" s="8" t="s">
        <v>143</v>
      </c>
      <c r="C63" s="8" t="s">
        <v>49</v>
      </c>
      <c r="D63" s="9">
        <v>30</v>
      </c>
      <c r="E63" s="9">
        <v>32</v>
      </c>
      <c r="F63" s="9">
        <v>20</v>
      </c>
      <c r="G63" s="9">
        <f t="shared" si="9"/>
        <v>1170</v>
      </c>
      <c r="H63" s="10">
        <f t="shared" si="10"/>
        <v>1170</v>
      </c>
      <c r="I63" s="10">
        <v>0</v>
      </c>
      <c r="J63" s="10" t="str">
        <f t="shared" si="11"/>
        <v>0</v>
      </c>
      <c r="K63" s="10">
        <v>0</v>
      </c>
      <c r="L63" s="10">
        <f t="shared" si="12"/>
        <v>0</v>
      </c>
      <c r="M63" s="10">
        <v>1</v>
      </c>
      <c r="N63" s="10">
        <f t="shared" si="13"/>
        <v>5</v>
      </c>
      <c r="O63" s="10">
        <v>0</v>
      </c>
      <c r="P63" s="10">
        <f t="shared" si="14"/>
        <v>0</v>
      </c>
      <c r="Q63" s="10"/>
      <c r="R63" s="10" t="str">
        <f t="shared" si="15"/>
        <v>0</v>
      </c>
      <c r="S63" s="10">
        <v>44</v>
      </c>
      <c r="T63" s="10" t="str">
        <f t="shared" si="16"/>
        <v>10</v>
      </c>
      <c r="U63" s="10">
        <f t="shared" si="17"/>
        <v>1185</v>
      </c>
      <c r="V63" s="11">
        <v>60</v>
      </c>
    </row>
    <row r="64" spans="1:22" x14ac:dyDescent="0.25">
      <c r="A64" s="7">
        <v>27889</v>
      </c>
      <c r="B64" s="8" t="s">
        <v>83</v>
      </c>
      <c r="C64" s="8" t="s">
        <v>23</v>
      </c>
      <c r="D64" s="9">
        <v>30</v>
      </c>
      <c r="E64" s="9">
        <v>32</v>
      </c>
      <c r="F64" s="9">
        <v>20</v>
      </c>
      <c r="G64" s="9">
        <f t="shared" si="9"/>
        <v>1170</v>
      </c>
      <c r="H64" s="10">
        <f t="shared" si="10"/>
        <v>1170</v>
      </c>
      <c r="I64" s="10"/>
      <c r="J64" s="10" t="str">
        <f t="shared" si="11"/>
        <v>0</v>
      </c>
      <c r="K64" s="10">
        <v>0</v>
      </c>
      <c r="L64" s="10">
        <f t="shared" si="12"/>
        <v>0</v>
      </c>
      <c r="M64" s="10">
        <v>1</v>
      </c>
      <c r="N64" s="10">
        <f t="shared" si="13"/>
        <v>5</v>
      </c>
      <c r="O64" s="10">
        <v>0</v>
      </c>
      <c r="P64" s="10">
        <f t="shared" si="14"/>
        <v>0</v>
      </c>
      <c r="Q64" s="10"/>
      <c r="R64" s="10" t="str">
        <f t="shared" si="15"/>
        <v>0</v>
      </c>
      <c r="S64" s="10">
        <v>37</v>
      </c>
      <c r="T64" s="10" t="str">
        <f t="shared" si="16"/>
        <v>10</v>
      </c>
      <c r="U64" s="10">
        <f t="shared" si="17"/>
        <v>1185</v>
      </c>
      <c r="V64" s="11">
        <v>61</v>
      </c>
    </row>
    <row r="65" spans="1:22" x14ac:dyDescent="0.25">
      <c r="A65" s="7">
        <v>27875</v>
      </c>
      <c r="B65" s="8" t="s">
        <v>91</v>
      </c>
      <c r="C65" s="8" t="s">
        <v>19</v>
      </c>
      <c r="D65" s="9">
        <v>30</v>
      </c>
      <c r="E65" s="9">
        <v>31</v>
      </c>
      <c r="F65" s="9">
        <v>20</v>
      </c>
      <c r="G65" s="9">
        <f t="shared" si="9"/>
        <v>1160</v>
      </c>
      <c r="H65" s="10">
        <f t="shared" si="10"/>
        <v>1160</v>
      </c>
      <c r="I65" s="10">
        <v>0</v>
      </c>
      <c r="J65" s="10" t="str">
        <f t="shared" si="11"/>
        <v>0</v>
      </c>
      <c r="K65" s="10">
        <v>0</v>
      </c>
      <c r="L65" s="10">
        <f t="shared" si="12"/>
        <v>0</v>
      </c>
      <c r="M65" s="10">
        <v>0</v>
      </c>
      <c r="N65" s="10">
        <f t="shared" si="13"/>
        <v>0</v>
      </c>
      <c r="O65" s="10">
        <v>0</v>
      </c>
      <c r="P65" s="10">
        <f t="shared" si="14"/>
        <v>0</v>
      </c>
      <c r="Q65" s="10">
        <v>0</v>
      </c>
      <c r="R65" s="10" t="str">
        <f t="shared" si="15"/>
        <v>0</v>
      </c>
      <c r="S65" s="10">
        <v>54</v>
      </c>
      <c r="T65" s="10" t="str">
        <f t="shared" si="16"/>
        <v>20</v>
      </c>
      <c r="U65" s="10">
        <f t="shared" si="17"/>
        <v>1180</v>
      </c>
      <c r="V65" s="11">
        <v>62</v>
      </c>
    </row>
    <row r="66" spans="1:22" x14ac:dyDescent="0.25">
      <c r="A66" s="7">
        <v>27745</v>
      </c>
      <c r="B66" s="8" t="s">
        <v>102</v>
      </c>
      <c r="C66" s="8" t="s">
        <v>29</v>
      </c>
      <c r="D66" s="9">
        <v>30</v>
      </c>
      <c r="E66" s="9">
        <v>31</v>
      </c>
      <c r="F66" s="9">
        <v>20</v>
      </c>
      <c r="G66" s="9">
        <f t="shared" si="9"/>
        <v>1160</v>
      </c>
      <c r="H66" s="10">
        <f t="shared" si="10"/>
        <v>1160</v>
      </c>
      <c r="I66" s="10">
        <v>0</v>
      </c>
      <c r="J66" s="10" t="str">
        <f t="shared" si="11"/>
        <v>0</v>
      </c>
      <c r="K66" s="10">
        <v>0</v>
      </c>
      <c r="L66" s="10">
        <f t="shared" si="12"/>
        <v>0</v>
      </c>
      <c r="M66" s="10">
        <v>0</v>
      </c>
      <c r="N66" s="10">
        <f t="shared" si="13"/>
        <v>0</v>
      </c>
      <c r="O66" s="10">
        <v>0</v>
      </c>
      <c r="P66" s="10">
        <f t="shared" si="14"/>
        <v>0</v>
      </c>
      <c r="Q66" s="10"/>
      <c r="R66" s="10" t="str">
        <f t="shared" si="15"/>
        <v>0</v>
      </c>
      <c r="S66" s="10">
        <v>48</v>
      </c>
      <c r="T66" s="10" t="str">
        <f t="shared" si="16"/>
        <v>10</v>
      </c>
      <c r="U66" s="10">
        <f t="shared" si="17"/>
        <v>1170</v>
      </c>
      <c r="V66" s="11">
        <v>63</v>
      </c>
    </row>
    <row r="67" spans="1:22" x14ac:dyDescent="0.25">
      <c r="A67" s="7">
        <v>27902</v>
      </c>
      <c r="B67" s="8" t="s">
        <v>78</v>
      </c>
      <c r="C67" s="8" t="s">
        <v>63</v>
      </c>
      <c r="D67" s="9">
        <v>29</v>
      </c>
      <c r="E67" s="9">
        <v>31</v>
      </c>
      <c r="F67" s="9">
        <v>20</v>
      </c>
      <c r="G67" s="9">
        <f t="shared" si="9"/>
        <v>1143</v>
      </c>
      <c r="H67" s="10">
        <f t="shared" si="10"/>
        <v>1143</v>
      </c>
      <c r="I67" s="10">
        <v>0</v>
      </c>
      <c r="J67" s="10" t="str">
        <f t="shared" si="11"/>
        <v>0</v>
      </c>
      <c r="K67" s="10">
        <v>0</v>
      </c>
      <c r="L67" s="10">
        <f t="shared" si="12"/>
        <v>0</v>
      </c>
      <c r="M67" s="10">
        <v>1</v>
      </c>
      <c r="N67" s="10">
        <f t="shared" si="13"/>
        <v>5</v>
      </c>
      <c r="O67" s="10">
        <v>1</v>
      </c>
      <c r="P67" s="10">
        <f t="shared" si="14"/>
        <v>10</v>
      </c>
      <c r="Q67" s="10">
        <v>0</v>
      </c>
      <c r="R67" s="10" t="str">
        <f t="shared" si="15"/>
        <v>0</v>
      </c>
      <c r="S67" s="10">
        <v>34</v>
      </c>
      <c r="T67" s="10" t="str">
        <f t="shared" si="16"/>
        <v>10</v>
      </c>
      <c r="U67" s="10">
        <f t="shared" si="17"/>
        <v>1168</v>
      </c>
      <c r="V67" s="11">
        <v>64</v>
      </c>
    </row>
    <row r="68" spans="1:22" x14ac:dyDescent="0.25">
      <c r="A68" s="7">
        <v>27718</v>
      </c>
      <c r="B68" s="8" t="s">
        <v>113</v>
      </c>
      <c r="C68" s="8" t="s">
        <v>89</v>
      </c>
      <c r="D68" s="9">
        <v>30</v>
      </c>
      <c r="E68" s="9">
        <v>29</v>
      </c>
      <c r="F68" s="9">
        <v>20</v>
      </c>
      <c r="G68" s="9">
        <f t="shared" ref="G68:G99" si="18">(D68*17)+(E68*10)+(F68*17)</f>
        <v>1140</v>
      </c>
      <c r="H68" s="10">
        <f t="shared" ref="H68:H99" si="19">G68</f>
        <v>1140</v>
      </c>
      <c r="I68" s="10">
        <v>0</v>
      </c>
      <c r="J68" s="10" t="str">
        <f t="shared" ref="J68:J99" si="20">IF(I68=4,"30",IF(I68=5,"40",IF(I68=6,"50",IF(I68=7,"60",IF(I68=8,"70",IF(I68=9,"80",IF(I68=10,"90",IF(I68=11,"100",IF(I68=12,"110","0")))))))))</f>
        <v>0</v>
      </c>
      <c r="K68" s="10">
        <v>0</v>
      </c>
      <c r="L68" s="10">
        <f t="shared" ref="L68:L99" si="21">K68*5</f>
        <v>0</v>
      </c>
      <c r="M68" s="10">
        <v>2</v>
      </c>
      <c r="N68" s="10">
        <f t="shared" ref="N68:N99" si="22">IF(M68&gt;=2,M68*10-10,M68*5)</f>
        <v>10</v>
      </c>
      <c r="O68" s="10">
        <v>0</v>
      </c>
      <c r="P68" s="10">
        <f t="shared" ref="P68:P99" si="23">O68*10</f>
        <v>0</v>
      </c>
      <c r="Q68" s="10"/>
      <c r="R68" s="10" t="str">
        <f t="shared" ref="R68:R99" si="24">IF(Q68&gt;69,"17",IF(Q68&gt;66,"15",IF(Q68&gt;59,"12",IF(Q68&gt;49,"10","0"))))</f>
        <v>0</v>
      </c>
      <c r="S68" s="10">
        <v>38</v>
      </c>
      <c r="T68" s="10" t="str">
        <f t="shared" ref="T68:T99" si="25">IF(S68&gt;50,"20",IF(S68&gt;1,"10","0"))</f>
        <v>10</v>
      </c>
      <c r="U68" s="10">
        <f t="shared" ref="U68:U99" si="26">H68++J68+L68+N68+P68+R68+T68</f>
        <v>1160</v>
      </c>
      <c r="V68" s="11">
        <v>65</v>
      </c>
    </row>
    <row r="69" spans="1:22" x14ac:dyDescent="0.25">
      <c r="A69" s="7">
        <v>28223</v>
      </c>
      <c r="B69" s="8" t="s">
        <v>66</v>
      </c>
      <c r="C69" s="8" t="s">
        <v>29</v>
      </c>
      <c r="D69" s="9">
        <v>30</v>
      </c>
      <c r="E69" s="9">
        <v>27</v>
      </c>
      <c r="F69" s="9">
        <v>20</v>
      </c>
      <c r="G69" s="9">
        <f t="shared" si="18"/>
        <v>1120</v>
      </c>
      <c r="H69" s="10">
        <f t="shared" si="19"/>
        <v>1120</v>
      </c>
      <c r="I69" s="10">
        <v>4</v>
      </c>
      <c r="J69" s="10" t="str">
        <f t="shared" si="20"/>
        <v>30</v>
      </c>
      <c r="K69" s="10">
        <v>0</v>
      </c>
      <c r="L69" s="10">
        <f t="shared" si="21"/>
        <v>0</v>
      </c>
      <c r="M69" s="10">
        <v>0</v>
      </c>
      <c r="N69" s="10">
        <f t="shared" si="22"/>
        <v>0</v>
      </c>
      <c r="O69" s="10">
        <v>0</v>
      </c>
      <c r="P69" s="10">
        <f t="shared" si="23"/>
        <v>0</v>
      </c>
      <c r="Q69" s="10">
        <v>0</v>
      </c>
      <c r="R69" s="10" t="str">
        <f t="shared" si="24"/>
        <v>0</v>
      </c>
      <c r="S69" s="10">
        <v>49</v>
      </c>
      <c r="T69" s="10" t="str">
        <f t="shared" si="25"/>
        <v>10</v>
      </c>
      <c r="U69" s="10">
        <f t="shared" si="26"/>
        <v>1160</v>
      </c>
      <c r="V69" s="11">
        <v>66</v>
      </c>
    </row>
    <row r="70" spans="1:22" x14ac:dyDescent="0.25">
      <c r="A70" s="7">
        <v>28430</v>
      </c>
      <c r="B70" s="8" t="s">
        <v>51</v>
      </c>
      <c r="C70" s="8" t="s">
        <v>50</v>
      </c>
      <c r="D70" s="9">
        <v>30</v>
      </c>
      <c r="E70" s="9">
        <v>29</v>
      </c>
      <c r="F70" s="9">
        <v>20</v>
      </c>
      <c r="G70" s="9">
        <f t="shared" si="18"/>
        <v>1140</v>
      </c>
      <c r="H70" s="10">
        <f t="shared" si="19"/>
        <v>1140</v>
      </c>
      <c r="I70" s="10">
        <v>0</v>
      </c>
      <c r="J70" s="10" t="str">
        <f t="shared" si="20"/>
        <v>0</v>
      </c>
      <c r="K70" s="10">
        <v>0</v>
      </c>
      <c r="L70" s="10">
        <f t="shared" si="21"/>
        <v>0</v>
      </c>
      <c r="M70" s="10">
        <v>0</v>
      </c>
      <c r="N70" s="10">
        <f t="shared" si="22"/>
        <v>0</v>
      </c>
      <c r="O70" s="10">
        <v>0</v>
      </c>
      <c r="P70" s="10">
        <f t="shared" si="23"/>
        <v>0</v>
      </c>
      <c r="Q70" s="10">
        <v>0</v>
      </c>
      <c r="R70" s="10" t="str">
        <f t="shared" si="24"/>
        <v>0</v>
      </c>
      <c r="S70" s="10">
        <v>52</v>
      </c>
      <c r="T70" s="10" t="str">
        <f t="shared" si="25"/>
        <v>20</v>
      </c>
      <c r="U70" s="10">
        <f t="shared" si="26"/>
        <v>1160</v>
      </c>
      <c r="V70" s="11">
        <v>67</v>
      </c>
    </row>
    <row r="71" spans="1:22" x14ac:dyDescent="0.25">
      <c r="A71" s="7">
        <v>27752</v>
      </c>
      <c r="B71" s="8" t="s">
        <v>97</v>
      </c>
      <c r="C71" s="8" t="s">
        <v>22</v>
      </c>
      <c r="D71" s="9">
        <v>30</v>
      </c>
      <c r="E71" s="9">
        <v>29</v>
      </c>
      <c r="F71" s="9">
        <v>20</v>
      </c>
      <c r="G71" s="9">
        <f t="shared" si="18"/>
        <v>1140</v>
      </c>
      <c r="H71" s="10">
        <f t="shared" si="19"/>
        <v>1140</v>
      </c>
      <c r="I71" s="10">
        <v>0</v>
      </c>
      <c r="J71" s="10" t="str">
        <f t="shared" si="20"/>
        <v>0</v>
      </c>
      <c r="K71" s="10">
        <v>0</v>
      </c>
      <c r="L71" s="10">
        <f t="shared" si="21"/>
        <v>0</v>
      </c>
      <c r="M71" s="10">
        <v>1</v>
      </c>
      <c r="N71" s="10">
        <f t="shared" si="22"/>
        <v>5</v>
      </c>
      <c r="O71" s="10">
        <v>0</v>
      </c>
      <c r="P71" s="10">
        <f t="shared" si="23"/>
        <v>0</v>
      </c>
      <c r="Q71" s="10"/>
      <c r="R71" s="10" t="str">
        <f t="shared" si="24"/>
        <v>0</v>
      </c>
      <c r="S71" s="10">
        <v>43</v>
      </c>
      <c r="T71" s="10" t="str">
        <f t="shared" si="25"/>
        <v>10</v>
      </c>
      <c r="U71" s="10">
        <f t="shared" si="26"/>
        <v>1155</v>
      </c>
      <c r="V71" s="11">
        <v>68</v>
      </c>
    </row>
    <row r="72" spans="1:22" x14ac:dyDescent="0.25">
      <c r="A72" s="7">
        <v>27712</v>
      </c>
      <c r="B72" s="8" t="s">
        <v>119</v>
      </c>
      <c r="C72" s="8" t="s">
        <v>23</v>
      </c>
      <c r="D72" s="9">
        <v>20</v>
      </c>
      <c r="E72" s="9">
        <v>34</v>
      </c>
      <c r="F72" s="9">
        <v>20</v>
      </c>
      <c r="G72" s="9">
        <f t="shared" si="18"/>
        <v>1020</v>
      </c>
      <c r="H72" s="10">
        <f t="shared" si="19"/>
        <v>1020</v>
      </c>
      <c r="I72" s="10">
        <v>4</v>
      </c>
      <c r="J72" s="10" t="str">
        <f t="shared" si="20"/>
        <v>30</v>
      </c>
      <c r="K72" s="10">
        <v>0</v>
      </c>
      <c r="L72" s="10">
        <f t="shared" si="21"/>
        <v>0</v>
      </c>
      <c r="M72" s="10">
        <v>0</v>
      </c>
      <c r="N72" s="10">
        <f t="shared" si="22"/>
        <v>0</v>
      </c>
      <c r="O72" s="10">
        <v>0</v>
      </c>
      <c r="P72" s="10">
        <f t="shared" si="23"/>
        <v>0</v>
      </c>
      <c r="Q72" s="10">
        <v>0</v>
      </c>
      <c r="R72" s="10" t="str">
        <f t="shared" si="24"/>
        <v>0</v>
      </c>
      <c r="S72" s="10">
        <v>30</v>
      </c>
      <c r="T72" s="10" t="str">
        <f t="shared" si="25"/>
        <v>10</v>
      </c>
      <c r="U72" s="10">
        <f t="shared" si="26"/>
        <v>1060</v>
      </c>
      <c r="V72" s="11">
        <v>69</v>
      </c>
    </row>
    <row r="73" spans="1:22" x14ac:dyDescent="0.25">
      <c r="A73" s="7">
        <v>28422</v>
      </c>
      <c r="B73" s="8" t="s">
        <v>52</v>
      </c>
      <c r="C73" s="8" t="s">
        <v>18</v>
      </c>
      <c r="D73" s="9">
        <v>22</v>
      </c>
      <c r="E73" s="9">
        <v>29</v>
      </c>
      <c r="F73" s="9">
        <v>20</v>
      </c>
      <c r="G73" s="9">
        <f t="shared" si="18"/>
        <v>1004</v>
      </c>
      <c r="H73" s="10">
        <f t="shared" si="19"/>
        <v>1004</v>
      </c>
      <c r="I73" s="10">
        <v>0</v>
      </c>
      <c r="J73" s="10" t="str">
        <f t="shared" si="20"/>
        <v>0</v>
      </c>
      <c r="K73" s="10">
        <v>0</v>
      </c>
      <c r="L73" s="10">
        <f t="shared" si="21"/>
        <v>0</v>
      </c>
      <c r="M73" s="10">
        <v>0</v>
      </c>
      <c r="N73" s="10">
        <f t="shared" si="22"/>
        <v>0</v>
      </c>
      <c r="O73" s="10">
        <v>0</v>
      </c>
      <c r="P73" s="10">
        <f t="shared" si="23"/>
        <v>0</v>
      </c>
      <c r="Q73" s="10">
        <v>0</v>
      </c>
      <c r="R73" s="10" t="str">
        <f t="shared" si="24"/>
        <v>0</v>
      </c>
      <c r="S73" s="10">
        <v>44</v>
      </c>
      <c r="T73" s="10" t="str">
        <f t="shared" si="25"/>
        <v>10</v>
      </c>
      <c r="U73" s="10">
        <f t="shared" si="26"/>
        <v>1014</v>
      </c>
      <c r="V73" s="11">
        <v>70</v>
      </c>
    </row>
    <row r="74" spans="1:22" x14ac:dyDescent="0.25">
      <c r="A74" s="7">
        <v>27556</v>
      </c>
      <c r="B74" s="8" t="s">
        <v>132</v>
      </c>
      <c r="C74" s="8" t="s">
        <v>131</v>
      </c>
      <c r="D74" s="9">
        <v>20</v>
      </c>
      <c r="E74" s="9">
        <v>24</v>
      </c>
      <c r="F74" s="9">
        <v>20</v>
      </c>
      <c r="G74" s="9">
        <f t="shared" si="18"/>
        <v>920</v>
      </c>
      <c r="H74" s="10">
        <f t="shared" si="19"/>
        <v>920</v>
      </c>
      <c r="I74" s="10"/>
      <c r="J74" s="10" t="str">
        <f t="shared" si="20"/>
        <v>0</v>
      </c>
      <c r="K74" s="10">
        <v>3</v>
      </c>
      <c r="L74" s="10">
        <f t="shared" si="21"/>
        <v>15</v>
      </c>
      <c r="M74" s="10"/>
      <c r="N74" s="10">
        <f t="shared" si="22"/>
        <v>0</v>
      </c>
      <c r="O74" s="10"/>
      <c r="P74" s="10">
        <f t="shared" si="23"/>
        <v>0</v>
      </c>
      <c r="Q74" s="10"/>
      <c r="R74" s="10" t="str">
        <f t="shared" si="24"/>
        <v>0</v>
      </c>
      <c r="S74" s="10">
        <v>58</v>
      </c>
      <c r="T74" s="10" t="str">
        <f t="shared" si="25"/>
        <v>20</v>
      </c>
      <c r="U74" s="10">
        <f t="shared" si="26"/>
        <v>955</v>
      </c>
      <c r="V74" s="11">
        <v>71</v>
      </c>
    </row>
    <row r="75" spans="1:22" x14ac:dyDescent="0.25">
      <c r="A75" s="7">
        <v>28623</v>
      </c>
      <c r="B75" s="8" t="s">
        <v>28</v>
      </c>
      <c r="C75" s="8" t="s">
        <v>20</v>
      </c>
      <c r="D75" s="9">
        <v>20</v>
      </c>
      <c r="E75" s="9">
        <v>24</v>
      </c>
      <c r="F75" s="9">
        <v>20</v>
      </c>
      <c r="G75" s="9">
        <f t="shared" si="18"/>
        <v>920</v>
      </c>
      <c r="H75" s="10">
        <f t="shared" si="19"/>
        <v>920</v>
      </c>
      <c r="I75" s="10">
        <v>0</v>
      </c>
      <c r="J75" s="10" t="str">
        <f t="shared" si="20"/>
        <v>0</v>
      </c>
      <c r="K75" s="10">
        <v>3</v>
      </c>
      <c r="L75" s="10">
        <f t="shared" si="21"/>
        <v>15</v>
      </c>
      <c r="M75" s="10">
        <v>3</v>
      </c>
      <c r="N75" s="10">
        <f t="shared" si="22"/>
        <v>20</v>
      </c>
      <c r="O75" s="10">
        <v>0</v>
      </c>
      <c r="P75" s="10">
        <f t="shared" si="23"/>
        <v>0</v>
      </c>
      <c r="Q75" s="10"/>
      <c r="R75" s="10" t="str">
        <f t="shared" si="24"/>
        <v>0</v>
      </c>
      <c r="S75" s="10"/>
      <c r="T75" s="10" t="str">
        <f t="shared" si="25"/>
        <v>0</v>
      </c>
      <c r="U75" s="10">
        <f t="shared" si="26"/>
        <v>955</v>
      </c>
      <c r="V75" s="11">
        <v>72</v>
      </c>
    </row>
    <row r="76" spans="1:22" x14ac:dyDescent="0.25">
      <c r="A76" s="7">
        <v>27550</v>
      </c>
      <c r="B76" s="8" t="s">
        <v>137</v>
      </c>
      <c r="C76" s="8" t="s">
        <v>19</v>
      </c>
      <c r="D76" s="9">
        <v>20</v>
      </c>
      <c r="E76" s="9">
        <v>22</v>
      </c>
      <c r="F76" s="9">
        <v>20</v>
      </c>
      <c r="G76" s="9">
        <f t="shared" si="18"/>
        <v>900</v>
      </c>
      <c r="H76" s="10">
        <f t="shared" si="19"/>
        <v>900</v>
      </c>
      <c r="I76" s="10">
        <v>0</v>
      </c>
      <c r="J76" s="10" t="str">
        <f t="shared" si="20"/>
        <v>0</v>
      </c>
      <c r="K76" s="10">
        <v>3</v>
      </c>
      <c r="L76" s="10">
        <f t="shared" si="21"/>
        <v>15</v>
      </c>
      <c r="M76" s="10">
        <v>1</v>
      </c>
      <c r="N76" s="10">
        <f t="shared" si="22"/>
        <v>5</v>
      </c>
      <c r="O76" s="10">
        <v>0</v>
      </c>
      <c r="P76" s="10">
        <f t="shared" si="23"/>
        <v>0</v>
      </c>
      <c r="Q76" s="10">
        <v>81</v>
      </c>
      <c r="R76" s="10" t="str">
        <f t="shared" si="24"/>
        <v>17</v>
      </c>
      <c r="S76" s="10">
        <v>40</v>
      </c>
      <c r="T76" s="10" t="str">
        <f t="shared" si="25"/>
        <v>10</v>
      </c>
      <c r="U76" s="10">
        <f t="shared" si="26"/>
        <v>947</v>
      </c>
      <c r="V76" s="11">
        <v>73</v>
      </c>
    </row>
    <row r="77" spans="1:22" x14ac:dyDescent="0.25">
      <c r="A77" s="7">
        <v>28418</v>
      </c>
      <c r="B77" s="8" t="s">
        <v>57</v>
      </c>
      <c r="C77" s="8" t="s">
        <v>35</v>
      </c>
      <c r="D77" s="9">
        <v>20</v>
      </c>
      <c r="E77" s="9">
        <v>20</v>
      </c>
      <c r="F77" s="9">
        <v>20</v>
      </c>
      <c r="G77" s="9">
        <f t="shared" si="18"/>
        <v>880</v>
      </c>
      <c r="H77" s="10">
        <f t="shared" si="19"/>
        <v>880</v>
      </c>
      <c r="I77" s="10">
        <v>0</v>
      </c>
      <c r="J77" s="10" t="str">
        <f t="shared" si="20"/>
        <v>0</v>
      </c>
      <c r="K77" s="10">
        <v>3</v>
      </c>
      <c r="L77" s="10">
        <f t="shared" si="21"/>
        <v>15</v>
      </c>
      <c r="M77" s="10">
        <v>0</v>
      </c>
      <c r="N77" s="10">
        <f t="shared" si="22"/>
        <v>0</v>
      </c>
      <c r="O77" s="10">
        <v>0</v>
      </c>
      <c r="P77" s="10">
        <f t="shared" si="23"/>
        <v>0</v>
      </c>
      <c r="Q77" s="10">
        <v>80</v>
      </c>
      <c r="R77" s="10" t="str">
        <f t="shared" si="24"/>
        <v>17</v>
      </c>
      <c r="S77" s="10">
        <v>43</v>
      </c>
      <c r="T77" s="10" t="str">
        <f t="shared" si="25"/>
        <v>10</v>
      </c>
      <c r="U77" s="10">
        <f t="shared" si="26"/>
        <v>922</v>
      </c>
      <c r="V77" s="11">
        <v>74</v>
      </c>
    </row>
    <row r="78" spans="1:22" x14ac:dyDescent="0.25">
      <c r="A78" s="7">
        <v>27897</v>
      </c>
      <c r="B78" s="8" t="s">
        <v>80</v>
      </c>
      <c r="C78" s="8" t="s">
        <v>79</v>
      </c>
      <c r="D78" s="9">
        <v>20</v>
      </c>
      <c r="E78" s="9">
        <v>20</v>
      </c>
      <c r="F78" s="9">
        <v>20</v>
      </c>
      <c r="G78" s="9">
        <f t="shared" si="18"/>
        <v>880</v>
      </c>
      <c r="H78" s="10">
        <f t="shared" si="19"/>
        <v>880</v>
      </c>
      <c r="I78" s="10">
        <v>0</v>
      </c>
      <c r="J78" s="10" t="str">
        <f t="shared" si="20"/>
        <v>0</v>
      </c>
      <c r="K78" s="10">
        <v>3</v>
      </c>
      <c r="L78" s="10">
        <f t="shared" si="21"/>
        <v>15</v>
      </c>
      <c r="M78" s="10">
        <v>0</v>
      </c>
      <c r="N78" s="10">
        <f t="shared" si="22"/>
        <v>0</v>
      </c>
      <c r="O78" s="10">
        <v>0</v>
      </c>
      <c r="P78" s="10">
        <f t="shared" si="23"/>
        <v>0</v>
      </c>
      <c r="Q78" s="10">
        <v>0</v>
      </c>
      <c r="R78" s="10" t="str">
        <f t="shared" si="24"/>
        <v>0</v>
      </c>
      <c r="S78" s="10">
        <v>53</v>
      </c>
      <c r="T78" s="10" t="str">
        <f t="shared" si="25"/>
        <v>20</v>
      </c>
      <c r="U78" s="10">
        <f t="shared" si="26"/>
        <v>915</v>
      </c>
      <c r="V78" s="11">
        <v>75</v>
      </c>
    </row>
    <row r="79" spans="1:22" x14ac:dyDescent="0.25">
      <c r="A79" s="7">
        <v>28213</v>
      </c>
      <c r="B79" s="8" t="s">
        <v>71</v>
      </c>
      <c r="C79" s="8" t="s">
        <v>36</v>
      </c>
      <c r="D79" s="9">
        <v>20</v>
      </c>
      <c r="E79" s="9">
        <v>20</v>
      </c>
      <c r="F79" s="9">
        <v>20</v>
      </c>
      <c r="G79" s="9">
        <f t="shared" si="18"/>
        <v>880</v>
      </c>
      <c r="H79" s="10">
        <f t="shared" si="19"/>
        <v>880</v>
      </c>
      <c r="I79" s="10">
        <v>0</v>
      </c>
      <c r="J79" s="10" t="str">
        <f t="shared" si="20"/>
        <v>0</v>
      </c>
      <c r="K79" s="10">
        <v>3</v>
      </c>
      <c r="L79" s="10">
        <f t="shared" si="21"/>
        <v>15</v>
      </c>
      <c r="M79" s="10">
        <v>0</v>
      </c>
      <c r="N79" s="10">
        <f t="shared" si="22"/>
        <v>0</v>
      </c>
      <c r="O79" s="10">
        <v>0</v>
      </c>
      <c r="P79" s="10">
        <f t="shared" si="23"/>
        <v>0</v>
      </c>
      <c r="Q79" s="10">
        <v>0</v>
      </c>
      <c r="R79" s="10" t="str">
        <f t="shared" si="24"/>
        <v>0</v>
      </c>
      <c r="S79" s="10">
        <v>25</v>
      </c>
      <c r="T79" s="10" t="str">
        <f t="shared" si="25"/>
        <v>10</v>
      </c>
      <c r="U79" s="10">
        <f t="shared" si="26"/>
        <v>905</v>
      </c>
      <c r="V79" s="11">
        <v>76</v>
      </c>
    </row>
    <row r="80" spans="1:22" x14ac:dyDescent="0.25">
      <c r="A80" s="7">
        <v>28416</v>
      </c>
      <c r="B80" s="8" t="s">
        <v>59</v>
      </c>
      <c r="C80" s="8" t="s">
        <v>58</v>
      </c>
      <c r="D80" s="9">
        <v>20</v>
      </c>
      <c r="E80" s="9">
        <v>20</v>
      </c>
      <c r="F80" s="9">
        <v>20</v>
      </c>
      <c r="G80" s="9">
        <f t="shared" si="18"/>
        <v>880</v>
      </c>
      <c r="H80" s="10">
        <f t="shared" si="19"/>
        <v>880</v>
      </c>
      <c r="I80" s="10">
        <v>0</v>
      </c>
      <c r="J80" s="10" t="str">
        <f t="shared" si="20"/>
        <v>0</v>
      </c>
      <c r="K80" s="10">
        <v>3</v>
      </c>
      <c r="L80" s="10">
        <f t="shared" si="21"/>
        <v>15</v>
      </c>
      <c r="M80" s="10">
        <v>0</v>
      </c>
      <c r="N80" s="10">
        <f t="shared" si="22"/>
        <v>0</v>
      </c>
      <c r="O80" s="10">
        <v>0</v>
      </c>
      <c r="P80" s="10">
        <f t="shared" si="23"/>
        <v>0</v>
      </c>
      <c r="Q80" s="10">
        <v>0</v>
      </c>
      <c r="R80" s="10" t="str">
        <f t="shared" si="24"/>
        <v>0</v>
      </c>
      <c r="S80" s="10">
        <v>31</v>
      </c>
      <c r="T80" s="10" t="str">
        <f t="shared" si="25"/>
        <v>10</v>
      </c>
      <c r="U80" s="10">
        <f t="shared" si="26"/>
        <v>905</v>
      </c>
      <c r="V80" s="11">
        <v>77</v>
      </c>
    </row>
    <row r="81" spans="1:22" x14ac:dyDescent="0.25">
      <c r="A81" s="7">
        <v>27605</v>
      </c>
      <c r="B81" s="8" t="s">
        <v>128</v>
      </c>
      <c r="C81" s="8" t="s">
        <v>23</v>
      </c>
      <c r="D81" s="9">
        <v>20</v>
      </c>
      <c r="E81" s="9">
        <v>20</v>
      </c>
      <c r="F81" s="9">
        <v>20</v>
      </c>
      <c r="G81" s="9">
        <f t="shared" si="18"/>
        <v>880</v>
      </c>
      <c r="H81" s="10">
        <f t="shared" si="19"/>
        <v>880</v>
      </c>
      <c r="I81" s="10">
        <v>0</v>
      </c>
      <c r="J81" s="10" t="str">
        <f t="shared" si="20"/>
        <v>0</v>
      </c>
      <c r="K81" s="10">
        <v>0</v>
      </c>
      <c r="L81" s="10">
        <f t="shared" si="21"/>
        <v>0</v>
      </c>
      <c r="M81" s="10">
        <v>2</v>
      </c>
      <c r="N81" s="10">
        <f t="shared" si="22"/>
        <v>10</v>
      </c>
      <c r="O81" s="10">
        <v>0</v>
      </c>
      <c r="P81" s="10">
        <f t="shared" si="23"/>
        <v>0</v>
      </c>
      <c r="Q81" s="10"/>
      <c r="R81" s="10" t="str">
        <f t="shared" si="24"/>
        <v>0</v>
      </c>
      <c r="S81" s="10">
        <v>42</v>
      </c>
      <c r="T81" s="10" t="str">
        <f t="shared" si="25"/>
        <v>10</v>
      </c>
      <c r="U81" s="10">
        <f t="shared" si="26"/>
        <v>900</v>
      </c>
      <c r="V81" s="11">
        <v>78</v>
      </c>
    </row>
    <row r="82" spans="1:22" x14ac:dyDescent="0.25">
      <c r="A82" s="7">
        <v>28045</v>
      </c>
      <c r="B82" s="8" t="s">
        <v>76</v>
      </c>
      <c r="C82" s="8" t="s">
        <v>21</v>
      </c>
      <c r="D82" s="9">
        <v>20</v>
      </c>
      <c r="E82" s="9">
        <v>18</v>
      </c>
      <c r="F82" s="9">
        <v>20</v>
      </c>
      <c r="G82" s="9">
        <f t="shared" si="18"/>
        <v>860</v>
      </c>
      <c r="H82" s="10">
        <f t="shared" si="19"/>
        <v>860</v>
      </c>
      <c r="I82" s="10"/>
      <c r="J82" s="10" t="str">
        <f t="shared" si="20"/>
        <v>0</v>
      </c>
      <c r="K82" s="10">
        <v>0</v>
      </c>
      <c r="L82" s="10">
        <f t="shared" si="21"/>
        <v>0</v>
      </c>
      <c r="M82" s="10">
        <v>0</v>
      </c>
      <c r="N82" s="10">
        <f t="shared" si="22"/>
        <v>0</v>
      </c>
      <c r="O82" s="10">
        <v>2</v>
      </c>
      <c r="P82" s="10">
        <f t="shared" si="23"/>
        <v>20</v>
      </c>
      <c r="Q82" s="10">
        <v>0</v>
      </c>
      <c r="R82" s="10" t="str">
        <f t="shared" si="24"/>
        <v>0</v>
      </c>
      <c r="S82" s="10">
        <v>54</v>
      </c>
      <c r="T82" s="10" t="str">
        <f t="shared" si="25"/>
        <v>20</v>
      </c>
      <c r="U82" s="10">
        <f t="shared" si="26"/>
        <v>900</v>
      </c>
      <c r="V82" s="11">
        <v>79</v>
      </c>
    </row>
    <row r="83" spans="1:22" x14ac:dyDescent="0.25">
      <c r="A83" s="7">
        <v>27877</v>
      </c>
      <c r="B83" s="8" t="s">
        <v>88</v>
      </c>
      <c r="C83" s="8" t="s">
        <v>23</v>
      </c>
      <c r="D83" s="9">
        <v>20</v>
      </c>
      <c r="E83" s="9">
        <v>18</v>
      </c>
      <c r="F83" s="9">
        <v>20</v>
      </c>
      <c r="G83" s="9">
        <f t="shared" si="18"/>
        <v>860</v>
      </c>
      <c r="H83" s="10">
        <f t="shared" si="19"/>
        <v>860</v>
      </c>
      <c r="I83" s="10">
        <v>0</v>
      </c>
      <c r="J83" s="10" t="str">
        <f t="shared" si="20"/>
        <v>0</v>
      </c>
      <c r="K83" s="10">
        <v>3</v>
      </c>
      <c r="L83" s="10">
        <f t="shared" si="21"/>
        <v>15</v>
      </c>
      <c r="M83" s="10">
        <v>2</v>
      </c>
      <c r="N83" s="10">
        <f t="shared" si="22"/>
        <v>10</v>
      </c>
      <c r="O83" s="10">
        <v>0</v>
      </c>
      <c r="P83" s="10">
        <f t="shared" si="23"/>
        <v>0</v>
      </c>
      <c r="Q83" s="10">
        <v>0</v>
      </c>
      <c r="R83" s="10" t="str">
        <f t="shared" si="24"/>
        <v>0</v>
      </c>
      <c r="S83" s="10">
        <v>42</v>
      </c>
      <c r="T83" s="10" t="str">
        <f t="shared" si="25"/>
        <v>10</v>
      </c>
      <c r="U83" s="10">
        <f t="shared" si="26"/>
        <v>895</v>
      </c>
      <c r="V83" s="11">
        <v>80</v>
      </c>
    </row>
    <row r="84" spans="1:22" x14ac:dyDescent="0.25">
      <c r="A84" s="7">
        <v>27880</v>
      </c>
      <c r="B84" s="8" t="s">
        <v>87</v>
      </c>
      <c r="C84" s="8" t="s">
        <v>40</v>
      </c>
      <c r="D84" s="9">
        <v>20</v>
      </c>
      <c r="E84" s="9">
        <v>20</v>
      </c>
      <c r="F84" s="9">
        <v>20</v>
      </c>
      <c r="G84" s="9">
        <f t="shared" si="18"/>
        <v>880</v>
      </c>
      <c r="H84" s="10">
        <f t="shared" si="19"/>
        <v>880</v>
      </c>
      <c r="I84" s="10">
        <v>0</v>
      </c>
      <c r="J84" s="10" t="str">
        <f t="shared" si="20"/>
        <v>0</v>
      </c>
      <c r="K84" s="10">
        <v>0</v>
      </c>
      <c r="L84" s="10">
        <f t="shared" si="21"/>
        <v>0</v>
      </c>
      <c r="M84" s="10">
        <v>0</v>
      </c>
      <c r="N84" s="10">
        <f t="shared" si="22"/>
        <v>0</v>
      </c>
      <c r="O84" s="10">
        <v>0</v>
      </c>
      <c r="P84" s="10">
        <f t="shared" si="23"/>
        <v>0</v>
      </c>
      <c r="Q84" s="10">
        <v>0</v>
      </c>
      <c r="R84" s="10" t="str">
        <f t="shared" si="24"/>
        <v>0</v>
      </c>
      <c r="S84" s="10">
        <v>49</v>
      </c>
      <c r="T84" s="10" t="str">
        <f t="shared" si="25"/>
        <v>10</v>
      </c>
      <c r="U84" s="10">
        <f t="shared" si="26"/>
        <v>890</v>
      </c>
      <c r="V84" s="11">
        <v>81</v>
      </c>
    </row>
    <row r="85" spans="1:22" x14ac:dyDescent="0.25">
      <c r="A85" s="7">
        <v>27599</v>
      </c>
      <c r="B85" s="8" t="s">
        <v>124</v>
      </c>
      <c r="C85" s="8" t="s">
        <v>81</v>
      </c>
      <c r="D85" s="9">
        <v>30</v>
      </c>
      <c r="E85" s="9">
        <v>30</v>
      </c>
      <c r="F85" s="9">
        <v>2</v>
      </c>
      <c r="G85" s="9">
        <f t="shared" si="18"/>
        <v>844</v>
      </c>
      <c r="H85" s="10">
        <f t="shared" si="19"/>
        <v>844</v>
      </c>
      <c r="I85" s="10">
        <v>0</v>
      </c>
      <c r="J85" s="10" t="str">
        <f t="shared" si="20"/>
        <v>0</v>
      </c>
      <c r="K85" s="10">
        <v>3</v>
      </c>
      <c r="L85" s="10">
        <f t="shared" si="21"/>
        <v>15</v>
      </c>
      <c r="M85" s="10">
        <v>0</v>
      </c>
      <c r="N85" s="10">
        <f t="shared" si="22"/>
        <v>0</v>
      </c>
      <c r="O85" s="10">
        <v>0</v>
      </c>
      <c r="P85" s="10">
        <f t="shared" si="23"/>
        <v>0</v>
      </c>
      <c r="Q85" s="10"/>
      <c r="R85" s="10" t="str">
        <f t="shared" si="24"/>
        <v>0</v>
      </c>
      <c r="S85" s="10">
        <v>53</v>
      </c>
      <c r="T85" s="10" t="str">
        <f t="shared" si="25"/>
        <v>20</v>
      </c>
      <c r="U85" s="10">
        <f t="shared" si="26"/>
        <v>879</v>
      </c>
      <c r="V85" s="11">
        <v>82</v>
      </c>
    </row>
    <row r="86" spans="1:22" x14ac:dyDescent="0.25">
      <c r="A86" s="7">
        <v>28529</v>
      </c>
      <c r="B86" s="8" t="s">
        <v>47</v>
      </c>
      <c r="C86" s="8" t="s">
        <v>22</v>
      </c>
      <c r="D86" s="9">
        <v>20</v>
      </c>
      <c r="E86" s="9">
        <v>18</v>
      </c>
      <c r="F86" s="9">
        <v>20</v>
      </c>
      <c r="G86" s="9">
        <f t="shared" si="18"/>
        <v>860</v>
      </c>
      <c r="H86" s="10">
        <f t="shared" si="19"/>
        <v>860</v>
      </c>
      <c r="I86" s="10"/>
      <c r="J86" s="10" t="str">
        <f t="shared" si="20"/>
        <v>0</v>
      </c>
      <c r="K86" s="10">
        <v>0</v>
      </c>
      <c r="L86" s="10">
        <f t="shared" si="21"/>
        <v>0</v>
      </c>
      <c r="M86" s="10">
        <v>1</v>
      </c>
      <c r="N86" s="10">
        <f t="shared" si="22"/>
        <v>5</v>
      </c>
      <c r="O86" s="10">
        <v>0</v>
      </c>
      <c r="P86" s="10">
        <f t="shared" si="23"/>
        <v>0</v>
      </c>
      <c r="Q86" s="10">
        <v>0</v>
      </c>
      <c r="R86" s="10" t="str">
        <f t="shared" si="24"/>
        <v>0</v>
      </c>
      <c r="S86" s="10">
        <v>48</v>
      </c>
      <c r="T86" s="10" t="str">
        <f t="shared" si="25"/>
        <v>10</v>
      </c>
      <c r="U86" s="10">
        <f t="shared" si="26"/>
        <v>875</v>
      </c>
      <c r="V86" s="11">
        <v>83</v>
      </c>
    </row>
    <row r="87" spans="1:22" x14ac:dyDescent="0.25">
      <c r="A87" s="7">
        <v>27713</v>
      </c>
      <c r="B87" s="8" t="s">
        <v>118</v>
      </c>
      <c r="C87" s="8" t="s">
        <v>23</v>
      </c>
      <c r="D87" s="9">
        <v>20</v>
      </c>
      <c r="E87" s="9">
        <v>14</v>
      </c>
      <c r="F87" s="9">
        <v>20</v>
      </c>
      <c r="G87" s="9">
        <f t="shared" si="18"/>
        <v>820</v>
      </c>
      <c r="H87" s="10">
        <f t="shared" si="19"/>
        <v>820</v>
      </c>
      <c r="I87" s="10">
        <v>0</v>
      </c>
      <c r="J87" s="10" t="str">
        <f t="shared" si="20"/>
        <v>0</v>
      </c>
      <c r="K87" s="10">
        <v>0</v>
      </c>
      <c r="L87" s="10">
        <f t="shared" si="21"/>
        <v>0</v>
      </c>
      <c r="M87" s="10">
        <v>0</v>
      </c>
      <c r="N87" s="10">
        <f t="shared" si="22"/>
        <v>0</v>
      </c>
      <c r="O87" s="10">
        <v>0</v>
      </c>
      <c r="P87" s="10">
        <f t="shared" si="23"/>
        <v>0</v>
      </c>
      <c r="Q87" s="10">
        <v>0</v>
      </c>
      <c r="R87" s="10" t="str">
        <f t="shared" si="24"/>
        <v>0</v>
      </c>
      <c r="S87" s="10">
        <v>30</v>
      </c>
      <c r="T87" s="10" t="str">
        <f t="shared" si="25"/>
        <v>10</v>
      </c>
      <c r="U87" s="10">
        <f t="shared" si="26"/>
        <v>830</v>
      </c>
      <c r="V87" s="11">
        <v>84</v>
      </c>
    </row>
    <row r="88" spans="1:22" x14ac:dyDescent="0.25">
      <c r="A88" s="7">
        <v>27716</v>
      </c>
      <c r="B88" s="8" t="s">
        <v>117</v>
      </c>
      <c r="C88" s="8" t="s">
        <v>116</v>
      </c>
      <c r="D88" s="9">
        <v>20</v>
      </c>
      <c r="E88" s="9">
        <v>12</v>
      </c>
      <c r="F88" s="9">
        <v>20</v>
      </c>
      <c r="G88" s="9">
        <f t="shared" si="18"/>
        <v>800</v>
      </c>
      <c r="H88" s="10">
        <f t="shared" si="19"/>
        <v>800</v>
      </c>
      <c r="I88" s="10">
        <v>0</v>
      </c>
      <c r="J88" s="10" t="str">
        <f t="shared" si="20"/>
        <v>0</v>
      </c>
      <c r="K88" s="10">
        <v>0</v>
      </c>
      <c r="L88" s="10">
        <f t="shared" si="21"/>
        <v>0</v>
      </c>
      <c r="M88" s="10">
        <v>0</v>
      </c>
      <c r="N88" s="10">
        <f t="shared" si="22"/>
        <v>0</v>
      </c>
      <c r="O88" s="10">
        <v>0</v>
      </c>
      <c r="P88" s="10">
        <f t="shared" si="23"/>
        <v>0</v>
      </c>
      <c r="Q88" s="10"/>
      <c r="R88" s="10" t="str">
        <f t="shared" si="24"/>
        <v>0</v>
      </c>
      <c r="S88" s="10">
        <v>30</v>
      </c>
      <c r="T88" s="10" t="str">
        <f t="shared" si="25"/>
        <v>10</v>
      </c>
      <c r="U88" s="10">
        <f t="shared" si="26"/>
        <v>810</v>
      </c>
      <c r="V88" s="11">
        <v>85</v>
      </c>
    </row>
    <row r="89" spans="1:22" x14ac:dyDescent="0.25">
      <c r="A89" s="7">
        <v>27711</v>
      </c>
      <c r="B89" s="8" t="s">
        <v>120</v>
      </c>
      <c r="C89" s="8" t="s">
        <v>26</v>
      </c>
      <c r="D89" s="9">
        <v>20</v>
      </c>
      <c r="E89" s="9">
        <v>20</v>
      </c>
      <c r="F89" s="9">
        <v>10</v>
      </c>
      <c r="G89" s="9">
        <f t="shared" si="18"/>
        <v>710</v>
      </c>
      <c r="H89" s="10">
        <f t="shared" si="19"/>
        <v>710</v>
      </c>
      <c r="I89" s="10">
        <v>0</v>
      </c>
      <c r="J89" s="10" t="str">
        <f t="shared" si="20"/>
        <v>0</v>
      </c>
      <c r="K89" s="10">
        <v>0</v>
      </c>
      <c r="L89" s="10">
        <f t="shared" si="21"/>
        <v>0</v>
      </c>
      <c r="M89" s="10">
        <v>2</v>
      </c>
      <c r="N89" s="10">
        <f t="shared" si="22"/>
        <v>10</v>
      </c>
      <c r="O89" s="10">
        <v>0</v>
      </c>
      <c r="P89" s="10">
        <f t="shared" si="23"/>
        <v>0</v>
      </c>
      <c r="Q89" s="10">
        <v>0</v>
      </c>
      <c r="R89" s="10" t="str">
        <f t="shared" si="24"/>
        <v>0</v>
      </c>
      <c r="S89" s="10">
        <v>44</v>
      </c>
      <c r="T89" s="10" t="str">
        <f t="shared" si="25"/>
        <v>10</v>
      </c>
      <c r="U89" s="10">
        <f t="shared" si="26"/>
        <v>730</v>
      </c>
      <c r="V89" s="11">
        <v>86</v>
      </c>
    </row>
    <row r="90" spans="1:22" x14ac:dyDescent="0.25">
      <c r="A90" s="7">
        <v>27747</v>
      </c>
      <c r="B90" s="8" t="s">
        <v>101</v>
      </c>
      <c r="C90" s="8" t="s">
        <v>63</v>
      </c>
      <c r="D90" s="9">
        <v>9</v>
      </c>
      <c r="E90" s="9">
        <v>10</v>
      </c>
      <c r="F90" s="9">
        <v>20</v>
      </c>
      <c r="G90" s="9">
        <f>(D90*17)+(E90*D90)+(F90*17)</f>
        <v>583</v>
      </c>
      <c r="H90" s="10">
        <f t="shared" si="19"/>
        <v>583</v>
      </c>
      <c r="I90" s="10">
        <v>6</v>
      </c>
      <c r="J90" s="10" t="str">
        <f t="shared" si="20"/>
        <v>50</v>
      </c>
      <c r="K90" s="10">
        <v>0</v>
      </c>
      <c r="L90" s="10">
        <f t="shared" si="21"/>
        <v>0</v>
      </c>
      <c r="M90" s="10"/>
      <c r="N90" s="10">
        <f t="shared" si="22"/>
        <v>0</v>
      </c>
      <c r="O90" s="10">
        <v>0</v>
      </c>
      <c r="P90" s="10">
        <f t="shared" si="23"/>
        <v>0</v>
      </c>
      <c r="Q90" s="10">
        <v>71</v>
      </c>
      <c r="R90" s="10" t="str">
        <f t="shared" si="24"/>
        <v>17</v>
      </c>
      <c r="S90" s="10">
        <v>53</v>
      </c>
      <c r="T90" s="10" t="str">
        <f t="shared" si="25"/>
        <v>20</v>
      </c>
      <c r="U90" s="10">
        <f t="shared" si="26"/>
        <v>670</v>
      </c>
      <c r="V90" s="11">
        <v>87</v>
      </c>
    </row>
    <row r="91" spans="1:22" x14ac:dyDescent="0.25">
      <c r="A91" s="7">
        <v>27544</v>
      </c>
      <c r="B91" s="8" t="s">
        <v>142</v>
      </c>
      <c r="C91" s="8" t="s">
        <v>19</v>
      </c>
      <c r="D91" s="9">
        <v>10</v>
      </c>
      <c r="E91" s="9">
        <v>10</v>
      </c>
      <c r="F91" s="9">
        <v>20</v>
      </c>
      <c r="G91" s="9">
        <f>(D91*17)+(E91*10)+(F91*17)</f>
        <v>610</v>
      </c>
      <c r="H91" s="10">
        <f t="shared" si="19"/>
        <v>610</v>
      </c>
      <c r="I91" s="10">
        <v>0</v>
      </c>
      <c r="J91" s="10" t="str">
        <f t="shared" si="20"/>
        <v>0</v>
      </c>
      <c r="K91" s="10">
        <v>3</v>
      </c>
      <c r="L91" s="10">
        <f t="shared" si="21"/>
        <v>15</v>
      </c>
      <c r="M91" s="10">
        <v>0</v>
      </c>
      <c r="N91" s="10">
        <f t="shared" si="22"/>
        <v>0</v>
      </c>
      <c r="O91" s="10">
        <v>0</v>
      </c>
      <c r="P91" s="10">
        <f t="shared" si="23"/>
        <v>0</v>
      </c>
      <c r="Q91" s="10">
        <v>85</v>
      </c>
      <c r="R91" s="10" t="str">
        <f t="shared" si="24"/>
        <v>17</v>
      </c>
      <c r="S91" s="10">
        <v>53</v>
      </c>
      <c r="T91" s="10" t="str">
        <f t="shared" si="25"/>
        <v>20</v>
      </c>
      <c r="U91" s="10">
        <f t="shared" si="26"/>
        <v>662</v>
      </c>
      <c r="V91" s="11">
        <v>88</v>
      </c>
    </row>
    <row r="92" spans="1:22" x14ac:dyDescent="0.25">
      <c r="A92" s="7">
        <v>28105</v>
      </c>
      <c r="B92" s="8" t="s">
        <v>72</v>
      </c>
      <c r="C92" s="8" t="s">
        <v>22</v>
      </c>
      <c r="D92" s="9">
        <v>20</v>
      </c>
      <c r="E92" s="9">
        <v>26</v>
      </c>
      <c r="F92" s="9">
        <v>0</v>
      </c>
      <c r="G92" s="9">
        <f>(D92*17)+(E92*10)+(F92*17)</f>
        <v>600</v>
      </c>
      <c r="H92" s="10">
        <f t="shared" si="19"/>
        <v>600</v>
      </c>
      <c r="I92" s="10"/>
      <c r="J92" s="10" t="str">
        <f t="shared" si="20"/>
        <v>0</v>
      </c>
      <c r="K92" s="10">
        <v>0</v>
      </c>
      <c r="L92" s="10">
        <f t="shared" si="21"/>
        <v>0</v>
      </c>
      <c r="M92" s="10">
        <v>0</v>
      </c>
      <c r="N92" s="10">
        <f t="shared" si="22"/>
        <v>0</v>
      </c>
      <c r="O92" s="10">
        <v>0</v>
      </c>
      <c r="P92" s="10">
        <f t="shared" si="23"/>
        <v>0</v>
      </c>
      <c r="Q92" s="10">
        <v>0</v>
      </c>
      <c r="R92" s="10" t="str">
        <f t="shared" si="24"/>
        <v>0</v>
      </c>
      <c r="S92" s="10">
        <v>56</v>
      </c>
      <c r="T92" s="10" t="str">
        <f t="shared" si="25"/>
        <v>20</v>
      </c>
      <c r="U92" s="10">
        <f t="shared" si="26"/>
        <v>620</v>
      </c>
      <c r="V92" s="11">
        <v>89</v>
      </c>
    </row>
    <row r="93" spans="1:22" x14ac:dyDescent="0.25">
      <c r="A93" s="7">
        <v>28221</v>
      </c>
      <c r="B93" s="8" t="s">
        <v>69</v>
      </c>
      <c r="C93" s="8" t="s">
        <v>34</v>
      </c>
      <c r="D93" s="9">
        <v>30</v>
      </c>
      <c r="E93" s="9">
        <v>0</v>
      </c>
      <c r="F93" s="9">
        <v>0</v>
      </c>
      <c r="G93" s="9">
        <f>(D93*17)+(E93*10)+(F93*17)</f>
        <v>510</v>
      </c>
      <c r="H93" s="10">
        <f t="shared" si="19"/>
        <v>510</v>
      </c>
      <c r="I93" s="10"/>
      <c r="J93" s="10" t="str">
        <f t="shared" si="20"/>
        <v>0</v>
      </c>
      <c r="K93" s="10">
        <v>3</v>
      </c>
      <c r="L93" s="10">
        <f t="shared" si="21"/>
        <v>15</v>
      </c>
      <c r="M93" s="10">
        <v>0</v>
      </c>
      <c r="N93" s="10">
        <f t="shared" si="22"/>
        <v>0</v>
      </c>
      <c r="O93" s="10">
        <v>0</v>
      </c>
      <c r="P93" s="10">
        <f t="shared" si="23"/>
        <v>0</v>
      </c>
      <c r="Q93" s="10">
        <v>0</v>
      </c>
      <c r="R93" s="10" t="str">
        <f t="shared" si="24"/>
        <v>0</v>
      </c>
      <c r="S93" s="10">
        <v>60</v>
      </c>
      <c r="T93" s="10" t="str">
        <f t="shared" si="25"/>
        <v>20</v>
      </c>
      <c r="U93" s="10">
        <f t="shared" si="26"/>
        <v>545</v>
      </c>
      <c r="V93" s="11">
        <v>90</v>
      </c>
    </row>
  </sheetData>
  <sortState xmlns:xlrd2="http://schemas.microsoft.com/office/spreadsheetml/2017/richdata2" ref="A4:U93">
    <sortCondition descending="1" ref="U4:U93"/>
  </sortState>
  <mergeCells count="2">
    <mergeCell ref="B1:Q1"/>
    <mergeCell ref="B2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ΕΠΙΤΥΧΟΝΤΕΣ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ΔΗΜΟΣ ΦΥΛΗΣ 146</cp:lastModifiedBy>
  <cp:lastPrinted>2020-09-07T11:38:16Z</cp:lastPrinted>
  <dcterms:created xsi:type="dcterms:W3CDTF">2020-08-24T15:03:15Z</dcterms:created>
  <dcterms:modified xsi:type="dcterms:W3CDTF">2022-08-30T05:20:48Z</dcterms:modified>
</cp:coreProperties>
</file>