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46\Desktop\"/>
    </mc:Choice>
  </mc:AlternateContent>
  <xr:revisionPtr revIDLastSave="0" documentId="8_{D4B716AA-C23C-4E0E-AB0A-5942986A98A3}" xr6:coauthVersionLast="47" xr6:coauthVersionMax="47" xr10:uidLastSave="{00000000-0000-0000-0000-000000000000}"/>
  <bookViews>
    <workbookView xWindow="-120" yWindow="-120" windowWidth="29040" windowHeight="15720" xr2:uid="{99B82999-4B8E-4357-9359-030E5013202E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4" i="1" l="1"/>
  <c r="R94" i="1"/>
  <c r="P94" i="1"/>
  <c r="N94" i="1"/>
  <c r="L94" i="1"/>
  <c r="J94" i="1"/>
  <c r="G94" i="1"/>
  <c r="H94" i="1" s="1"/>
  <c r="U94" i="1" s="1"/>
  <c r="T93" i="1"/>
  <c r="R93" i="1"/>
  <c r="P93" i="1"/>
  <c r="N93" i="1"/>
  <c r="L93" i="1"/>
  <c r="J93" i="1"/>
  <c r="G93" i="1"/>
  <c r="H93" i="1" s="1"/>
  <c r="U93" i="1" s="1"/>
  <c r="T92" i="1"/>
  <c r="R92" i="1"/>
  <c r="P92" i="1"/>
  <c r="N92" i="1"/>
  <c r="L92" i="1"/>
  <c r="J92" i="1"/>
  <c r="H92" i="1"/>
  <c r="U92" i="1" s="1"/>
  <c r="G92" i="1"/>
  <c r="T91" i="1"/>
  <c r="R91" i="1"/>
  <c r="P91" i="1"/>
  <c r="N91" i="1"/>
  <c r="L91" i="1"/>
  <c r="J91" i="1"/>
  <c r="H91" i="1"/>
  <c r="U91" i="1" s="1"/>
  <c r="G91" i="1"/>
  <c r="T90" i="1"/>
  <c r="R90" i="1"/>
  <c r="P90" i="1"/>
  <c r="N90" i="1"/>
  <c r="L90" i="1"/>
  <c r="J90" i="1"/>
  <c r="H90" i="1"/>
  <c r="U90" i="1" s="1"/>
  <c r="G90" i="1"/>
  <c r="T89" i="1"/>
  <c r="R89" i="1"/>
  <c r="P89" i="1"/>
  <c r="N89" i="1"/>
  <c r="L89" i="1"/>
  <c r="J89" i="1"/>
  <c r="H89" i="1"/>
  <c r="U89" i="1" s="1"/>
  <c r="G89" i="1"/>
  <c r="T88" i="1"/>
  <c r="R88" i="1"/>
  <c r="P88" i="1"/>
  <c r="N88" i="1"/>
  <c r="U88" i="1" s="1"/>
  <c r="L88" i="1"/>
  <c r="J88" i="1"/>
  <c r="H88" i="1"/>
  <c r="G88" i="1"/>
  <c r="T87" i="1"/>
  <c r="R87" i="1"/>
  <c r="P87" i="1"/>
  <c r="N87" i="1"/>
  <c r="L87" i="1"/>
  <c r="J87" i="1"/>
  <c r="H87" i="1"/>
  <c r="U87" i="1" s="1"/>
  <c r="G87" i="1"/>
  <c r="T86" i="1"/>
  <c r="R86" i="1"/>
  <c r="P86" i="1"/>
  <c r="N86" i="1"/>
  <c r="L86" i="1"/>
  <c r="J86" i="1"/>
  <c r="H86" i="1"/>
  <c r="U86" i="1" s="1"/>
  <c r="G86" i="1"/>
  <c r="T85" i="1"/>
  <c r="R85" i="1"/>
  <c r="P85" i="1"/>
  <c r="N85" i="1"/>
  <c r="L85" i="1"/>
  <c r="J85" i="1"/>
  <c r="H85" i="1"/>
  <c r="U85" i="1" s="1"/>
  <c r="G85" i="1"/>
  <c r="T84" i="1"/>
  <c r="R84" i="1"/>
  <c r="P84" i="1"/>
  <c r="N84" i="1"/>
  <c r="L84" i="1"/>
  <c r="J84" i="1"/>
  <c r="G84" i="1"/>
  <c r="H84" i="1" s="1"/>
  <c r="U84" i="1" s="1"/>
  <c r="T83" i="1"/>
  <c r="R83" i="1"/>
  <c r="P83" i="1"/>
  <c r="N83" i="1"/>
  <c r="L83" i="1"/>
  <c r="J83" i="1"/>
  <c r="H83" i="1"/>
  <c r="U83" i="1" s="1"/>
  <c r="G83" i="1"/>
  <c r="T82" i="1"/>
  <c r="R82" i="1"/>
  <c r="P82" i="1"/>
  <c r="N82" i="1"/>
  <c r="L82" i="1"/>
  <c r="J82" i="1"/>
  <c r="H82" i="1"/>
  <c r="U82" i="1" s="1"/>
  <c r="G82" i="1"/>
  <c r="T81" i="1"/>
  <c r="R81" i="1"/>
  <c r="P81" i="1"/>
  <c r="N81" i="1"/>
  <c r="L81" i="1"/>
  <c r="J81" i="1"/>
  <c r="H81" i="1"/>
  <c r="U81" i="1" s="1"/>
  <c r="G81" i="1"/>
  <c r="T80" i="1"/>
  <c r="R80" i="1"/>
  <c r="P80" i="1"/>
  <c r="N80" i="1"/>
  <c r="L80" i="1"/>
  <c r="J80" i="1"/>
  <c r="G80" i="1"/>
  <c r="H80" i="1" s="1"/>
  <c r="U80" i="1" s="1"/>
  <c r="T79" i="1"/>
  <c r="R79" i="1"/>
  <c r="P79" i="1"/>
  <c r="N79" i="1"/>
  <c r="L79" i="1"/>
  <c r="J79" i="1"/>
  <c r="H79" i="1"/>
  <c r="U79" i="1" s="1"/>
  <c r="G79" i="1"/>
  <c r="T78" i="1"/>
  <c r="R78" i="1"/>
  <c r="P78" i="1"/>
  <c r="N78" i="1"/>
  <c r="L78" i="1"/>
  <c r="J78" i="1"/>
  <c r="H78" i="1"/>
  <c r="U78" i="1" s="1"/>
  <c r="G78" i="1"/>
  <c r="T77" i="1"/>
  <c r="R77" i="1"/>
  <c r="P77" i="1"/>
  <c r="N77" i="1"/>
  <c r="L77" i="1"/>
  <c r="J77" i="1"/>
  <c r="H77" i="1"/>
  <c r="U77" i="1" s="1"/>
  <c r="G77" i="1"/>
  <c r="T76" i="1"/>
  <c r="R76" i="1"/>
  <c r="P76" i="1"/>
  <c r="N76" i="1"/>
  <c r="L76" i="1"/>
  <c r="J76" i="1"/>
  <c r="G76" i="1"/>
  <c r="H76" i="1" s="1"/>
  <c r="U76" i="1" s="1"/>
  <c r="T75" i="1"/>
  <c r="R75" i="1"/>
  <c r="P75" i="1"/>
  <c r="N75" i="1"/>
  <c r="L75" i="1"/>
  <c r="J75" i="1"/>
  <c r="H75" i="1"/>
  <c r="U75" i="1" s="1"/>
  <c r="G75" i="1"/>
  <c r="T74" i="1"/>
  <c r="R74" i="1"/>
  <c r="P74" i="1"/>
  <c r="N74" i="1"/>
  <c r="L74" i="1"/>
  <c r="J74" i="1"/>
  <c r="H74" i="1"/>
  <c r="U74" i="1" s="1"/>
  <c r="G74" i="1"/>
  <c r="T73" i="1"/>
  <c r="R73" i="1"/>
  <c r="P73" i="1"/>
  <c r="N73" i="1"/>
  <c r="L73" i="1"/>
  <c r="J73" i="1"/>
  <c r="H73" i="1"/>
  <c r="U73" i="1" s="1"/>
  <c r="G73" i="1"/>
  <c r="T72" i="1"/>
  <c r="R72" i="1"/>
  <c r="P72" i="1"/>
  <c r="N72" i="1"/>
  <c r="L72" i="1"/>
  <c r="J72" i="1"/>
  <c r="G72" i="1"/>
  <c r="H72" i="1" s="1"/>
  <c r="U72" i="1" s="1"/>
  <c r="T71" i="1"/>
  <c r="R71" i="1"/>
  <c r="P71" i="1"/>
  <c r="N71" i="1"/>
  <c r="L71" i="1"/>
  <c r="J71" i="1"/>
  <c r="H71" i="1"/>
  <c r="U71" i="1" s="1"/>
  <c r="G71" i="1"/>
  <c r="T70" i="1"/>
  <c r="R70" i="1"/>
  <c r="P70" i="1"/>
  <c r="N70" i="1"/>
  <c r="L70" i="1"/>
  <c r="J70" i="1"/>
  <c r="H70" i="1"/>
  <c r="U70" i="1" s="1"/>
  <c r="G70" i="1"/>
  <c r="T69" i="1"/>
  <c r="R69" i="1"/>
  <c r="P69" i="1"/>
  <c r="N69" i="1"/>
  <c r="L69" i="1"/>
  <c r="J69" i="1"/>
  <c r="H69" i="1"/>
  <c r="U69" i="1" s="1"/>
  <c r="G69" i="1"/>
  <c r="T68" i="1"/>
  <c r="R68" i="1"/>
  <c r="P68" i="1"/>
  <c r="N68" i="1"/>
  <c r="L68" i="1"/>
  <c r="J68" i="1"/>
  <c r="G68" i="1"/>
  <c r="H68" i="1" s="1"/>
  <c r="U68" i="1" s="1"/>
  <c r="T67" i="1"/>
  <c r="R67" i="1"/>
  <c r="P67" i="1"/>
  <c r="N67" i="1"/>
  <c r="L67" i="1"/>
  <c r="J67" i="1"/>
  <c r="H67" i="1"/>
  <c r="U67" i="1" s="1"/>
  <c r="G67" i="1"/>
  <c r="T66" i="1"/>
  <c r="R66" i="1"/>
  <c r="P66" i="1"/>
  <c r="N66" i="1"/>
  <c r="L66" i="1"/>
  <c r="J66" i="1"/>
  <c r="H66" i="1"/>
  <c r="U66" i="1" s="1"/>
  <c r="G66" i="1"/>
  <c r="T65" i="1"/>
  <c r="R65" i="1"/>
  <c r="P65" i="1"/>
  <c r="N65" i="1"/>
  <c r="L65" i="1"/>
  <c r="J65" i="1"/>
  <c r="H65" i="1"/>
  <c r="U65" i="1" s="1"/>
  <c r="G65" i="1"/>
  <c r="T64" i="1"/>
  <c r="R64" i="1"/>
  <c r="P64" i="1"/>
  <c r="N64" i="1"/>
  <c r="L64" i="1"/>
  <c r="J64" i="1"/>
  <c r="G64" i="1"/>
  <c r="H64" i="1" s="1"/>
  <c r="U64" i="1" s="1"/>
  <c r="T63" i="1"/>
  <c r="R63" i="1"/>
  <c r="P63" i="1"/>
  <c r="N63" i="1"/>
  <c r="L63" i="1"/>
  <c r="J63" i="1"/>
  <c r="H63" i="1"/>
  <c r="U63" i="1" s="1"/>
  <c r="G63" i="1"/>
  <c r="T62" i="1"/>
  <c r="R62" i="1"/>
  <c r="P62" i="1"/>
  <c r="N62" i="1"/>
  <c r="L62" i="1"/>
  <c r="J62" i="1"/>
  <c r="H62" i="1"/>
  <c r="U62" i="1" s="1"/>
  <c r="G62" i="1"/>
  <c r="T61" i="1"/>
  <c r="R61" i="1"/>
  <c r="P61" i="1"/>
  <c r="N61" i="1"/>
  <c r="L61" i="1"/>
  <c r="J61" i="1"/>
  <c r="H61" i="1"/>
  <c r="U61" i="1" s="1"/>
  <c r="G61" i="1"/>
  <c r="T60" i="1"/>
  <c r="R60" i="1"/>
  <c r="P60" i="1"/>
  <c r="N60" i="1"/>
  <c r="L60" i="1"/>
  <c r="J60" i="1"/>
  <c r="G60" i="1"/>
  <c r="H60" i="1" s="1"/>
  <c r="U60" i="1" s="1"/>
  <c r="T59" i="1"/>
  <c r="R59" i="1"/>
  <c r="P59" i="1"/>
  <c r="N59" i="1"/>
  <c r="L59" i="1"/>
  <c r="J59" i="1"/>
  <c r="H59" i="1"/>
  <c r="U59" i="1" s="1"/>
  <c r="G59" i="1"/>
  <c r="T58" i="1"/>
  <c r="R58" i="1"/>
  <c r="P58" i="1"/>
  <c r="N58" i="1"/>
  <c r="L58" i="1"/>
  <c r="J58" i="1"/>
  <c r="H58" i="1"/>
  <c r="U58" i="1" s="1"/>
  <c r="G58" i="1"/>
  <c r="T57" i="1"/>
  <c r="R57" i="1"/>
  <c r="P57" i="1"/>
  <c r="N57" i="1"/>
  <c r="L57" i="1"/>
  <c r="J57" i="1"/>
  <c r="H57" i="1"/>
  <c r="U57" i="1" s="1"/>
  <c r="G57" i="1"/>
  <c r="T56" i="1"/>
  <c r="R56" i="1"/>
  <c r="P56" i="1"/>
  <c r="N56" i="1"/>
  <c r="L56" i="1"/>
  <c r="J56" i="1"/>
  <c r="G56" i="1"/>
  <c r="H56" i="1" s="1"/>
  <c r="U56" i="1" s="1"/>
  <c r="T55" i="1"/>
  <c r="R55" i="1"/>
  <c r="P55" i="1"/>
  <c r="N55" i="1"/>
  <c r="L55" i="1"/>
  <c r="J55" i="1"/>
  <c r="H55" i="1"/>
  <c r="U55" i="1" s="1"/>
  <c r="G55" i="1"/>
  <c r="T54" i="1"/>
  <c r="R54" i="1"/>
  <c r="P54" i="1"/>
  <c r="N54" i="1"/>
  <c r="L54" i="1"/>
  <c r="J54" i="1"/>
  <c r="H54" i="1"/>
  <c r="U54" i="1" s="1"/>
  <c r="G54" i="1"/>
  <c r="T53" i="1"/>
  <c r="R53" i="1"/>
  <c r="P53" i="1"/>
  <c r="N53" i="1"/>
  <c r="L53" i="1"/>
  <c r="J53" i="1"/>
  <c r="H53" i="1"/>
  <c r="U53" i="1" s="1"/>
  <c r="G53" i="1"/>
  <c r="T52" i="1"/>
  <c r="R52" i="1"/>
  <c r="P52" i="1"/>
  <c r="N52" i="1"/>
  <c r="L52" i="1"/>
  <c r="J52" i="1"/>
  <c r="G52" i="1"/>
  <c r="H52" i="1" s="1"/>
  <c r="U52" i="1" s="1"/>
  <c r="T51" i="1"/>
  <c r="R51" i="1"/>
  <c r="P51" i="1"/>
  <c r="N51" i="1"/>
  <c r="L51" i="1"/>
  <c r="J51" i="1"/>
  <c r="H51" i="1"/>
  <c r="U51" i="1" s="1"/>
  <c r="G51" i="1"/>
  <c r="T50" i="1"/>
  <c r="R50" i="1"/>
  <c r="P50" i="1"/>
  <c r="N50" i="1"/>
  <c r="L50" i="1"/>
  <c r="J50" i="1"/>
  <c r="H50" i="1"/>
  <c r="U50" i="1" s="1"/>
  <c r="G50" i="1"/>
  <c r="T49" i="1"/>
  <c r="R49" i="1"/>
  <c r="P49" i="1"/>
  <c r="N49" i="1"/>
  <c r="L49" i="1"/>
  <c r="J49" i="1"/>
  <c r="H49" i="1"/>
  <c r="U49" i="1" s="1"/>
  <c r="G49" i="1"/>
  <c r="T48" i="1"/>
  <c r="R48" i="1"/>
  <c r="P48" i="1"/>
  <c r="N48" i="1"/>
  <c r="L48" i="1"/>
  <c r="J48" i="1"/>
  <c r="G48" i="1"/>
  <c r="H48" i="1" s="1"/>
  <c r="U48" i="1" s="1"/>
  <c r="T47" i="1"/>
  <c r="R47" i="1"/>
  <c r="P47" i="1"/>
  <c r="N47" i="1"/>
  <c r="L47" i="1"/>
  <c r="J47" i="1"/>
  <c r="H47" i="1"/>
  <c r="U47" i="1" s="1"/>
  <c r="G47" i="1"/>
  <c r="T46" i="1"/>
  <c r="R46" i="1"/>
  <c r="P46" i="1"/>
  <c r="N46" i="1"/>
  <c r="L46" i="1"/>
  <c r="J46" i="1"/>
  <c r="H46" i="1"/>
  <c r="U46" i="1" s="1"/>
  <c r="G46" i="1"/>
  <c r="T45" i="1"/>
  <c r="R45" i="1"/>
  <c r="P45" i="1"/>
  <c r="N45" i="1"/>
  <c r="L45" i="1"/>
  <c r="J45" i="1"/>
  <c r="H45" i="1"/>
  <c r="U45" i="1" s="1"/>
  <c r="G45" i="1"/>
  <c r="T44" i="1"/>
  <c r="R44" i="1"/>
  <c r="P44" i="1"/>
  <c r="N44" i="1"/>
  <c r="L44" i="1"/>
  <c r="J44" i="1"/>
  <c r="G44" i="1"/>
  <c r="H44" i="1" s="1"/>
  <c r="U44" i="1" s="1"/>
  <c r="T43" i="1"/>
  <c r="R43" i="1"/>
  <c r="P43" i="1"/>
  <c r="N43" i="1"/>
  <c r="L43" i="1"/>
  <c r="J43" i="1"/>
  <c r="H43" i="1"/>
  <c r="U43" i="1" s="1"/>
  <c r="G43" i="1"/>
  <c r="T42" i="1"/>
  <c r="R42" i="1"/>
  <c r="P42" i="1"/>
  <c r="N42" i="1"/>
  <c r="L42" i="1"/>
  <c r="J42" i="1"/>
  <c r="H42" i="1"/>
  <c r="U42" i="1" s="1"/>
  <c r="G42" i="1"/>
  <c r="T41" i="1"/>
  <c r="R41" i="1"/>
  <c r="P41" i="1"/>
  <c r="N41" i="1"/>
  <c r="L41" i="1"/>
  <c r="J41" i="1"/>
  <c r="H41" i="1"/>
  <c r="U41" i="1" s="1"/>
  <c r="G41" i="1"/>
  <c r="T40" i="1"/>
  <c r="R40" i="1"/>
  <c r="P40" i="1"/>
  <c r="N40" i="1"/>
  <c r="L40" i="1"/>
  <c r="J40" i="1"/>
  <c r="G40" i="1"/>
  <c r="H40" i="1" s="1"/>
  <c r="U40" i="1" s="1"/>
  <c r="T39" i="1"/>
  <c r="R39" i="1"/>
  <c r="P39" i="1"/>
  <c r="N39" i="1"/>
  <c r="L39" i="1"/>
  <c r="J39" i="1"/>
  <c r="H39" i="1"/>
  <c r="U39" i="1" s="1"/>
  <c r="G39" i="1"/>
  <c r="T38" i="1"/>
  <c r="R38" i="1"/>
  <c r="P38" i="1"/>
  <c r="N38" i="1"/>
  <c r="L38" i="1"/>
  <c r="J38" i="1"/>
  <c r="H38" i="1"/>
  <c r="U38" i="1" s="1"/>
  <c r="G38" i="1"/>
  <c r="T37" i="1"/>
  <c r="R37" i="1"/>
  <c r="P37" i="1"/>
  <c r="N37" i="1"/>
  <c r="L37" i="1"/>
  <c r="J37" i="1"/>
  <c r="H37" i="1"/>
  <c r="U37" i="1" s="1"/>
  <c r="G37" i="1"/>
  <c r="T36" i="1"/>
  <c r="R36" i="1"/>
  <c r="P36" i="1"/>
  <c r="N36" i="1"/>
  <c r="L36" i="1"/>
  <c r="J36" i="1"/>
  <c r="G36" i="1"/>
  <c r="H36" i="1" s="1"/>
  <c r="U36" i="1" s="1"/>
  <c r="T35" i="1"/>
  <c r="R35" i="1"/>
  <c r="P35" i="1"/>
  <c r="N35" i="1"/>
  <c r="L35" i="1"/>
  <c r="J35" i="1"/>
  <c r="H35" i="1"/>
  <c r="U35" i="1" s="1"/>
  <c r="G35" i="1"/>
  <c r="T34" i="1"/>
  <c r="R34" i="1"/>
  <c r="P34" i="1"/>
  <c r="N34" i="1"/>
  <c r="L34" i="1"/>
  <c r="J34" i="1"/>
  <c r="H34" i="1"/>
  <c r="U34" i="1" s="1"/>
  <c r="G34" i="1"/>
  <c r="T33" i="1"/>
  <c r="R33" i="1"/>
  <c r="P33" i="1"/>
  <c r="N33" i="1"/>
  <c r="L33" i="1"/>
  <c r="J33" i="1"/>
  <c r="H33" i="1"/>
  <c r="U33" i="1" s="1"/>
  <c r="G33" i="1"/>
  <c r="T32" i="1"/>
  <c r="R32" i="1"/>
  <c r="P32" i="1"/>
  <c r="N32" i="1"/>
  <c r="L32" i="1"/>
  <c r="J32" i="1"/>
  <c r="G32" i="1"/>
  <c r="H32" i="1" s="1"/>
  <c r="U32" i="1" s="1"/>
  <c r="T31" i="1"/>
  <c r="R31" i="1"/>
  <c r="P31" i="1"/>
  <c r="N31" i="1"/>
  <c r="L31" i="1"/>
  <c r="J31" i="1"/>
  <c r="H31" i="1"/>
  <c r="U31" i="1" s="1"/>
  <c r="G31" i="1"/>
  <c r="T30" i="1"/>
  <c r="R30" i="1"/>
  <c r="P30" i="1"/>
  <c r="N30" i="1"/>
  <c r="L30" i="1"/>
  <c r="J30" i="1"/>
  <c r="H30" i="1"/>
  <c r="U30" i="1" s="1"/>
  <c r="G30" i="1"/>
  <c r="T29" i="1"/>
  <c r="R29" i="1"/>
  <c r="P29" i="1"/>
  <c r="N29" i="1"/>
  <c r="L29" i="1"/>
  <c r="J29" i="1"/>
  <c r="H29" i="1"/>
  <c r="U29" i="1" s="1"/>
  <c r="G29" i="1"/>
  <c r="T28" i="1"/>
  <c r="R28" i="1"/>
  <c r="P28" i="1"/>
  <c r="N28" i="1"/>
  <c r="L28" i="1"/>
  <c r="J28" i="1"/>
  <c r="G28" i="1"/>
  <c r="H28" i="1" s="1"/>
  <c r="U28" i="1" s="1"/>
  <c r="T27" i="1"/>
  <c r="R27" i="1"/>
  <c r="P27" i="1"/>
  <c r="N27" i="1"/>
  <c r="L27" i="1"/>
  <c r="J27" i="1"/>
  <c r="H27" i="1"/>
  <c r="U27" i="1" s="1"/>
  <c r="G27" i="1"/>
  <c r="T26" i="1"/>
  <c r="R26" i="1"/>
  <c r="P26" i="1"/>
  <c r="N26" i="1"/>
  <c r="L26" i="1"/>
  <c r="J26" i="1"/>
  <c r="H26" i="1"/>
  <c r="U26" i="1" s="1"/>
  <c r="G26" i="1"/>
  <c r="T25" i="1"/>
  <c r="R25" i="1"/>
  <c r="P25" i="1"/>
  <c r="N25" i="1"/>
  <c r="L25" i="1"/>
  <c r="J25" i="1"/>
  <c r="H25" i="1"/>
  <c r="U25" i="1" s="1"/>
  <c r="G25" i="1"/>
  <c r="T24" i="1"/>
  <c r="R24" i="1"/>
  <c r="P24" i="1"/>
  <c r="N24" i="1"/>
  <c r="L24" i="1"/>
  <c r="J24" i="1"/>
  <c r="G24" i="1"/>
  <c r="H24" i="1" s="1"/>
  <c r="U24" i="1" s="1"/>
  <c r="T23" i="1"/>
  <c r="R23" i="1"/>
  <c r="P23" i="1"/>
  <c r="N23" i="1"/>
  <c r="L23" i="1"/>
  <c r="J23" i="1"/>
  <c r="H23" i="1"/>
  <c r="U23" i="1" s="1"/>
  <c r="G23" i="1"/>
  <c r="T22" i="1"/>
  <c r="R22" i="1"/>
  <c r="P22" i="1"/>
  <c r="N22" i="1"/>
  <c r="L22" i="1"/>
  <c r="J22" i="1"/>
  <c r="H22" i="1"/>
  <c r="U22" i="1" s="1"/>
  <c r="G22" i="1"/>
  <c r="T21" i="1"/>
  <c r="R21" i="1"/>
  <c r="P21" i="1"/>
  <c r="N21" i="1"/>
  <c r="L21" i="1"/>
  <c r="J21" i="1"/>
  <c r="H21" i="1"/>
  <c r="U21" i="1" s="1"/>
  <c r="G21" i="1"/>
  <c r="T20" i="1"/>
  <c r="R20" i="1"/>
  <c r="P20" i="1"/>
  <c r="N20" i="1"/>
  <c r="L20" i="1"/>
  <c r="J20" i="1"/>
  <c r="G20" i="1"/>
  <c r="H20" i="1" s="1"/>
  <c r="U20" i="1" s="1"/>
  <c r="T19" i="1"/>
  <c r="R19" i="1"/>
  <c r="P19" i="1"/>
  <c r="N19" i="1"/>
  <c r="L19" i="1"/>
  <c r="J19" i="1"/>
  <c r="H19" i="1"/>
  <c r="U19" i="1" s="1"/>
  <c r="G19" i="1"/>
  <c r="T18" i="1"/>
  <c r="R18" i="1"/>
  <c r="P18" i="1"/>
  <c r="N18" i="1"/>
  <c r="L18" i="1"/>
  <c r="J18" i="1"/>
  <c r="H18" i="1"/>
  <c r="U18" i="1" s="1"/>
  <c r="G18" i="1"/>
  <c r="T17" i="1"/>
  <c r="R17" i="1"/>
  <c r="P17" i="1"/>
  <c r="N17" i="1"/>
  <c r="L17" i="1"/>
  <c r="J17" i="1"/>
  <c r="H17" i="1"/>
  <c r="U17" i="1" s="1"/>
  <c r="G17" i="1"/>
  <c r="T16" i="1"/>
  <c r="R16" i="1"/>
  <c r="P16" i="1"/>
  <c r="N16" i="1"/>
  <c r="L16" i="1"/>
  <c r="J16" i="1"/>
  <c r="G16" i="1"/>
  <c r="H16" i="1" s="1"/>
  <c r="U16" i="1" s="1"/>
  <c r="T15" i="1"/>
  <c r="R15" i="1"/>
  <c r="P15" i="1"/>
  <c r="N15" i="1"/>
  <c r="L15" i="1"/>
  <c r="J15" i="1"/>
  <c r="H15" i="1"/>
  <c r="U15" i="1" s="1"/>
  <c r="G15" i="1"/>
  <c r="T14" i="1"/>
  <c r="R14" i="1"/>
  <c r="P14" i="1"/>
  <c r="N14" i="1"/>
  <c r="L14" i="1"/>
  <c r="J14" i="1"/>
  <c r="H14" i="1"/>
  <c r="U14" i="1" s="1"/>
  <c r="G14" i="1"/>
  <c r="T13" i="1"/>
  <c r="R13" i="1"/>
  <c r="P13" i="1"/>
  <c r="N13" i="1"/>
  <c r="L13" i="1"/>
  <c r="J13" i="1"/>
  <c r="H13" i="1"/>
  <c r="U13" i="1" s="1"/>
  <c r="G13" i="1"/>
  <c r="T12" i="1"/>
  <c r="R12" i="1"/>
  <c r="P12" i="1"/>
  <c r="N12" i="1"/>
  <c r="L12" i="1"/>
  <c r="J12" i="1"/>
  <c r="G12" i="1"/>
  <c r="H12" i="1" s="1"/>
  <c r="U12" i="1" s="1"/>
  <c r="T11" i="1"/>
  <c r="R11" i="1"/>
  <c r="P11" i="1"/>
  <c r="N11" i="1"/>
  <c r="L11" i="1"/>
  <c r="J11" i="1"/>
  <c r="H11" i="1"/>
  <c r="U11" i="1" s="1"/>
  <c r="G11" i="1"/>
  <c r="T10" i="1"/>
  <c r="R10" i="1"/>
  <c r="P10" i="1"/>
  <c r="N10" i="1"/>
  <c r="L10" i="1"/>
  <c r="J10" i="1"/>
  <c r="H10" i="1"/>
  <c r="U10" i="1" s="1"/>
  <c r="G10" i="1"/>
  <c r="T9" i="1"/>
  <c r="R9" i="1"/>
  <c r="P9" i="1"/>
  <c r="N9" i="1"/>
  <c r="L9" i="1"/>
  <c r="J9" i="1"/>
  <c r="H9" i="1"/>
  <c r="U9" i="1" s="1"/>
  <c r="G9" i="1"/>
  <c r="T8" i="1"/>
  <c r="R8" i="1"/>
  <c r="P8" i="1"/>
  <c r="N8" i="1"/>
  <c r="L8" i="1"/>
  <c r="J8" i="1"/>
  <c r="G8" i="1"/>
  <c r="H8" i="1" s="1"/>
  <c r="U8" i="1" s="1"/>
  <c r="T7" i="1"/>
  <c r="R7" i="1"/>
  <c r="P7" i="1"/>
  <c r="N7" i="1"/>
  <c r="L7" i="1"/>
  <c r="J7" i="1"/>
  <c r="H7" i="1"/>
  <c r="U7" i="1" s="1"/>
  <c r="G7" i="1"/>
  <c r="T6" i="1"/>
  <c r="R6" i="1"/>
  <c r="P6" i="1"/>
  <c r="N6" i="1"/>
  <c r="L6" i="1"/>
  <c r="J6" i="1"/>
  <c r="H6" i="1"/>
  <c r="U6" i="1" s="1"/>
  <c r="G6" i="1"/>
  <c r="T5" i="1"/>
  <c r="R5" i="1"/>
  <c r="P5" i="1"/>
  <c r="N5" i="1"/>
  <c r="L5" i="1"/>
  <c r="J5" i="1"/>
  <c r="H5" i="1"/>
  <c r="U5" i="1" s="1"/>
  <c r="G5" i="1"/>
</calcChain>
</file>

<file path=xl/sharedStrings.xml><?xml version="1.0" encoding="utf-8"?>
<sst xmlns="http://schemas.openxmlformats.org/spreadsheetml/2006/main" count="294" uniqueCount="205">
  <si>
    <t>ΟΡΙΣΤΙΚΑ ΑΠΟΤΕΛΕΣΜΑΤΑ</t>
  </si>
  <si>
    <t>ΠΙΝΑΚΑΣ ΒΑΘΜΟΛΟΓΗΣΗΣ ΕΠΙΤΥΧΟΝΤΩΝ                                                                                                   (Καθαριστριών  σχολικών μονάδων)</t>
  </si>
  <si>
    <t>ΟΝΟΜΑΤΕΠΩΝΥΜΟ</t>
  </si>
  <si>
    <t>ΠΑΤΡΩΝΥΜΟ</t>
  </si>
  <si>
    <t>ΑΡ. ΠΡΩΤ</t>
  </si>
  <si>
    <t>Α)  ΕΜΠΕΙΡΙΑ ΜΗΝΩΝ ΣΕ ΑΝΤΙΣΤΟΙΧΗ ΘΕΣΗ ΜΕΧΡΙ 2019-2020</t>
  </si>
  <si>
    <t>Β) ΕΜΠΕΙΡΙΑ  ΑΙΘΟΥΣΩΝ  ΣΥΝΟΛΙΚΑ  ΜΕΧΡΙ ΤΗ ΛΗΞΗ ΤΟΥ ΔΙΔΑΚΤΙΚΟΥ ΕΤΟΥΣ  2019-2020</t>
  </si>
  <si>
    <t>Γ) ΕΜΠΕΙΡΙΑ ΜΗΝΩΝ ΑΠΌ  2020-2024</t>
  </si>
  <si>
    <t xml:space="preserve">ΣΥΝΟΛΟ ΜΟΡΙΩΝ  ΕΜΠΕΙΡΙΑΣ  ΚΑΙ  ΑΙΘΟΥΣΩΝ </t>
  </si>
  <si>
    <t>1. ΜΟΡΙΟΔΟΤΗΣΗ ΕΜΠΕΙΡΙΑΣ &amp; ΑΙΘΟΥΣΩΝ</t>
  </si>
  <si>
    <t>2. ΠΟΛΥΤΕΚΝΟΙ ΑΡ ΤΕΚΝΩΝ</t>
  </si>
  <si>
    <t>2. ΠΟΛΥΤΕΚΝΟΙ ΜΟΝΑΔΕΣ</t>
  </si>
  <si>
    <t>3. ΤΡΙΤΕΚΝΟΙ ΑΡ ΤΕΚΝΩΝ</t>
  </si>
  <si>
    <t>3. ΤΡΙΤΕΚΝΟΙ ΜΟΝΑΔΕΣ</t>
  </si>
  <si>
    <t>4. ΑΝΗΛΙΚΑ ΤΕΚΝΑ</t>
  </si>
  <si>
    <t>4. ΑΝΗΛΙΚΑ ΤΕΚΝΑ ΜΟΝΑΔΕΣ</t>
  </si>
  <si>
    <t xml:space="preserve">5. ΜΟΝΟΓΟΝΕΪΚΗ ΟΙΚΟΓΕΝΕΙΑ </t>
  </si>
  <si>
    <t>5. ΜΟΝΟΓΟΝΕΪΚΗ ΟΙΚΟΓΕΝΕΙΑ ΜΟΝΑΔΕΣ</t>
  </si>
  <si>
    <t xml:space="preserve">6. ΑΝΑΠΗΡΙΑ ΓΟΝΕΑ, ΤΕΚΝΟΥ, ΚΤΛ.  ΠΟΣΟΣΤΟ </t>
  </si>
  <si>
    <t>6. ΑΝΑΠΗΡΙΑ ΓΟΝΕΑ, ΤΕΚΝΟΥ, ΚΤΛ.  ΜΟΝΑΔΕΣ</t>
  </si>
  <si>
    <t>7. ΗΛΙΚΙΑ</t>
  </si>
  <si>
    <t>7. ΗΛΙΚΙΑ ΜΟΝΑΔΕΣ</t>
  </si>
  <si>
    <t>ΣΥΝΟΛΟ ΜΟΝΑΔΩΝ</t>
  </si>
  <si>
    <t>Α/Α</t>
  </si>
  <si>
    <t>Ρ. Γ.</t>
  </si>
  <si>
    <t>Γ.</t>
  </si>
  <si>
    <t>26818/10-7-24</t>
  </si>
  <si>
    <t>Ν. Ζ.</t>
  </si>
  <si>
    <t>Β.</t>
  </si>
  <si>
    <t>26816/10-7-24</t>
  </si>
  <si>
    <t>Κ. Δ.</t>
  </si>
  <si>
    <t>Ι.</t>
  </si>
  <si>
    <t>27056/11-7-24</t>
  </si>
  <si>
    <t>Μ. Ε.</t>
  </si>
  <si>
    <t>Μ.</t>
  </si>
  <si>
    <t>27759/16-7-24</t>
  </si>
  <si>
    <t>Γ. Κ.</t>
  </si>
  <si>
    <t>Ε.</t>
  </si>
  <si>
    <t>27055/11-7-24</t>
  </si>
  <si>
    <t>Δ. Δ.</t>
  </si>
  <si>
    <t>27509/15-7-24</t>
  </si>
  <si>
    <t xml:space="preserve">Ι. </t>
  </si>
  <si>
    <t>26359/8-7-24</t>
  </si>
  <si>
    <t>Σ. Ν.</t>
  </si>
  <si>
    <t>Η.</t>
  </si>
  <si>
    <t>27452/15-7-24</t>
  </si>
  <si>
    <t>Μ. Μ.</t>
  </si>
  <si>
    <t>27454/15-7-24</t>
  </si>
  <si>
    <t>Λ. Ν.</t>
  </si>
  <si>
    <t>Ν.</t>
  </si>
  <si>
    <t>27460/15-7-24</t>
  </si>
  <si>
    <t>Π. Μ.</t>
  </si>
  <si>
    <t>Θ.</t>
  </si>
  <si>
    <t>28117/18-7-24</t>
  </si>
  <si>
    <t>Μ. Α.</t>
  </si>
  <si>
    <t>27453/15-7-24</t>
  </si>
  <si>
    <t>Ν. Α.</t>
  </si>
  <si>
    <t>Ζ.</t>
  </si>
  <si>
    <t>26936/11-7-24</t>
  </si>
  <si>
    <t>Γ. Δ.</t>
  </si>
  <si>
    <t>Α.</t>
  </si>
  <si>
    <t>26813/10-7-24</t>
  </si>
  <si>
    <t>Τ. Ν.</t>
  </si>
  <si>
    <t>27919/17-7-24</t>
  </si>
  <si>
    <t>Κ. Ε.</t>
  </si>
  <si>
    <t>Π.</t>
  </si>
  <si>
    <t>26749/10-7-24</t>
  </si>
  <si>
    <t>Β. Μ.</t>
  </si>
  <si>
    <t>27483/15-7-24</t>
  </si>
  <si>
    <t>Λ.Α.</t>
  </si>
  <si>
    <t>26817/10-7-24</t>
  </si>
  <si>
    <t>Ρ. Μ.</t>
  </si>
  <si>
    <t>Κ.</t>
  </si>
  <si>
    <t>26815/10-7-24</t>
  </si>
  <si>
    <t>K. Y.</t>
  </si>
  <si>
    <t>M.</t>
  </si>
  <si>
    <t>27224/12-7-24</t>
  </si>
  <si>
    <t>27217/12-7-24</t>
  </si>
  <si>
    <t>Β. Γ.</t>
  </si>
  <si>
    <t>27227/12-7-24</t>
  </si>
  <si>
    <t>Δ. Ν.</t>
  </si>
  <si>
    <t>Δ.</t>
  </si>
  <si>
    <t>27478/15-7-24</t>
  </si>
  <si>
    <t>Κ. Α.</t>
  </si>
  <si>
    <t>Χ.</t>
  </si>
  <si>
    <t>26587/9-7-24</t>
  </si>
  <si>
    <t>Ν. Ε.</t>
  </si>
  <si>
    <t>27232/12-7-24</t>
  </si>
  <si>
    <t>Π. Α.</t>
  </si>
  <si>
    <t>Σ.</t>
  </si>
  <si>
    <t>27228/12-7-24</t>
  </si>
  <si>
    <t>Φ. Ε.</t>
  </si>
  <si>
    <t>27477/15-7-24</t>
  </si>
  <si>
    <t>Γ.Ε.</t>
  </si>
  <si>
    <t>26740/10-7-24</t>
  </si>
  <si>
    <t>27489/15-7-24</t>
  </si>
  <si>
    <t>26826/10-7-24</t>
  </si>
  <si>
    <t>Μ. Π.</t>
  </si>
  <si>
    <t>27484/15-7-24</t>
  </si>
  <si>
    <t>Λ. Μ.</t>
  </si>
  <si>
    <t>26811/10-7-20</t>
  </si>
  <si>
    <t>Μ. Λ.</t>
  </si>
  <si>
    <t>27456/15-7-24</t>
  </si>
  <si>
    <t>Δ. Γ.</t>
  </si>
  <si>
    <t>27935/17-7-24</t>
  </si>
  <si>
    <t>Μ. Ι.</t>
  </si>
  <si>
    <t>27754/16-7-24</t>
  </si>
  <si>
    <t>Χ. Μ.</t>
  </si>
  <si>
    <t>27215/12-7-24</t>
  </si>
  <si>
    <t>Κ. Ι.</t>
  </si>
  <si>
    <t>Α. Α.</t>
  </si>
  <si>
    <t>27499/15-7-24</t>
  </si>
  <si>
    <t>26819/10-7-24</t>
  </si>
  <si>
    <t>Χ. Ε.</t>
  </si>
  <si>
    <t>26576/9-7-24</t>
  </si>
  <si>
    <t>26925/11-7-24</t>
  </si>
  <si>
    <t>Ρ. Ο.</t>
  </si>
  <si>
    <t>27505/15-7-24</t>
  </si>
  <si>
    <t>Χ. Κ.</t>
  </si>
  <si>
    <t>27053/11-7-24</t>
  </si>
  <si>
    <t xml:space="preserve">Η. Ε. </t>
  </si>
  <si>
    <t>27087/11-7-24</t>
  </si>
  <si>
    <t>Χ. Α.</t>
  </si>
  <si>
    <t>28106/18-7-24</t>
  </si>
  <si>
    <t>Π. Σ.</t>
  </si>
  <si>
    <t>26947/11-7-24</t>
  </si>
  <si>
    <t>Χ. Χ.</t>
  </si>
  <si>
    <t>26923/11-7-24</t>
  </si>
  <si>
    <t>Ρ. Ζ.</t>
  </si>
  <si>
    <t>27451/15-7-24</t>
  </si>
  <si>
    <t>Κ. Χ.</t>
  </si>
  <si>
    <t>27758/16-7-24</t>
  </si>
  <si>
    <t>Σ. Μ.</t>
  </si>
  <si>
    <t>26743/10-7-24</t>
  </si>
  <si>
    <t>Α. Ε.</t>
  </si>
  <si>
    <t>26823/10-7-24</t>
  </si>
  <si>
    <t>Θ. Α.</t>
  </si>
  <si>
    <t>26939/11-7-24</t>
  </si>
  <si>
    <t>Σ. Β.</t>
  </si>
  <si>
    <t>26820/10-7-24</t>
  </si>
  <si>
    <t xml:space="preserve">Π. Ε. </t>
  </si>
  <si>
    <t>27231/12-7-24</t>
  </si>
  <si>
    <t>Φ. Δ.</t>
  </si>
  <si>
    <t>Φ.</t>
  </si>
  <si>
    <t>27220/12-7-24</t>
  </si>
  <si>
    <t>Μ. Ο.</t>
  </si>
  <si>
    <t>26945/11-7-24</t>
  </si>
  <si>
    <t>Γ. Α.</t>
  </si>
  <si>
    <t>27457/15-7-24</t>
  </si>
  <si>
    <t>28307/19-7-24</t>
  </si>
  <si>
    <t>Λ. Α.</t>
  </si>
  <si>
    <t>27678/16-7-24</t>
  </si>
  <si>
    <t>Μ. Χ.</t>
  </si>
  <si>
    <t>28515/22-7-24</t>
  </si>
  <si>
    <t>27089/11-7-24</t>
  </si>
  <si>
    <t>Μ. Κ.</t>
  </si>
  <si>
    <t>26918/11-7-24</t>
  </si>
  <si>
    <t>Α. Μ.</t>
  </si>
  <si>
    <t>27501/15-7-24</t>
  </si>
  <si>
    <t>Χ.Π.</t>
  </si>
  <si>
    <t>Λ.</t>
  </si>
  <si>
    <t>26828/10-7-24</t>
  </si>
  <si>
    <t>Μ. Σ.</t>
  </si>
  <si>
    <t>26592/9-7-24</t>
  </si>
  <si>
    <t>Σ. Α.</t>
  </si>
  <si>
    <t>26795/10-7-24</t>
  </si>
  <si>
    <t>Α. Γ.</t>
  </si>
  <si>
    <t>27760/16-7-24</t>
  </si>
  <si>
    <t>ΓΙ. Σ.</t>
  </si>
  <si>
    <t>27508/15-7-24</t>
  </si>
  <si>
    <t>27679/16-7-24</t>
  </si>
  <si>
    <t>Τ. Μ.</t>
  </si>
  <si>
    <t>26824/10-7-24</t>
  </si>
  <si>
    <t>Β. Δ.</t>
  </si>
  <si>
    <t>27059/11-7-24</t>
  </si>
  <si>
    <t>27482/15-7-24</t>
  </si>
  <si>
    <t>Ν. Ν.</t>
  </si>
  <si>
    <t>27510/15-7-24</t>
  </si>
  <si>
    <t>Φ. Μ. - Χ.</t>
  </si>
  <si>
    <t>26739/10-7-24</t>
  </si>
  <si>
    <t>26748/10-7-24</t>
  </si>
  <si>
    <t>Π. Ε.</t>
  </si>
  <si>
    <t>27500/15-7-24</t>
  </si>
  <si>
    <t>27930/17-7-24</t>
  </si>
  <si>
    <t>Β. Κ.</t>
  </si>
  <si>
    <t>27490/15-7-24</t>
  </si>
  <si>
    <t>Ζ. Α.</t>
  </si>
  <si>
    <t>27476/15-7-24</t>
  </si>
  <si>
    <t>Κ. Β.</t>
  </si>
  <si>
    <t>27924/17-7-24</t>
  </si>
  <si>
    <t>Ρ. Σ.</t>
  </si>
  <si>
    <t>26934/11-7-24</t>
  </si>
  <si>
    <t>Σ. Κ.</t>
  </si>
  <si>
    <t>27677/16-7-24</t>
  </si>
  <si>
    <t>Λ. Ε. - Σ.</t>
  </si>
  <si>
    <t>28274/19-7-24</t>
  </si>
  <si>
    <t>26746/10-7-24</t>
  </si>
  <si>
    <t>28516/22-7-24</t>
  </si>
  <si>
    <t>Μ. Γ.</t>
  </si>
  <si>
    <t>27481/15-7-24</t>
  </si>
  <si>
    <t>Λ. Δ.</t>
  </si>
  <si>
    <t>26585/9-7-24</t>
  </si>
  <si>
    <t>26745/10-7-24</t>
  </si>
  <si>
    <t>27922/17-7-24</t>
  </si>
  <si>
    <t>27676/16-7-24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</si>
</sst>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22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1"/>
      <name val="Times New Roman"/>
      <family val="1"/>
      <charset val="161"/>
    </font>
    <font>
      <sz val="11"/>
      <name val="Times New Roman"/>
      <family val="1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5" borderId="2" xfId="0" applyFont="1" applyFill="1" applyBorder="1"/>
    <xf numFmtId="0" fontId="6" fillId="6" borderId="2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E6EF-E331-42D3-956E-43623C4FC475}">
  <dimension ref="A1:V94"/>
  <sheetViews>
    <sheetView tabSelected="1" workbookViewId="0">
      <selection activeCell="M4" sqref="M4"/>
    </sheetView>
  </sheetViews>
  <sheetFormatPr defaultRowHeight="15" x14ac:dyDescent="0.25"/>
  <sheetData>
    <row r="1" spans="1:22" ht="27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</row>
    <row r="2" spans="1:22" ht="27" x14ac:dyDescent="0.25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</row>
    <row r="4" spans="1:22" ht="228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7" t="s">
        <v>22</v>
      </c>
      <c r="V4" s="8" t="s">
        <v>23</v>
      </c>
    </row>
    <row r="5" spans="1:22" x14ac:dyDescent="0.25">
      <c r="A5" s="9" t="s">
        <v>24</v>
      </c>
      <c r="B5" s="10" t="s">
        <v>25</v>
      </c>
      <c r="C5" s="11" t="s">
        <v>26</v>
      </c>
      <c r="D5" s="12">
        <v>180</v>
      </c>
      <c r="E5" s="12">
        <v>230</v>
      </c>
      <c r="F5" s="12">
        <v>40</v>
      </c>
      <c r="G5" s="12">
        <f t="shared" ref="G5:G68" si="0">(D5*17)+(E5*10)+(F5*17)</f>
        <v>6040</v>
      </c>
      <c r="H5" s="13">
        <f t="shared" ref="H5:H68" si="1">G5</f>
        <v>6040</v>
      </c>
      <c r="I5" s="13"/>
      <c r="J5" s="13" t="str">
        <f t="shared" ref="J5:J68" si="2">IF(I5=4,"30",IF(I5=5,"40",IF(I5=6,"50",IF(I5=7,"60",IF(I5=8,"70",IF(I5=9,"80",IF(I5=10,"90",IF(I5=11,"100",IF(I5=12,"110","0")))))))))</f>
        <v>0</v>
      </c>
      <c r="K5" s="13"/>
      <c r="L5" s="13">
        <f t="shared" ref="L5:L68" si="3">K5*5</f>
        <v>0</v>
      </c>
      <c r="M5" s="13"/>
      <c r="N5" s="13">
        <f t="shared" ref="N5:N68" si="4">IF(M5&gt;=2,M5*10-10,M5*5)</f>
        <v>0</v>
      </c>
      <c r="O5" s="13"/>
      <c r="P5" s="13">
        <f t="shared" ref="P5:P68" si="5">O5*10</f>
        <v>0</v>
      </c>
      <c r="Q5" s="13"/>
      <c r="R5" s="13" t="str">
        <f t="shared" ref="R5:R68" si="6">IF(Q5&gt;69,"17",IF(Q5&gt;66,"15",IF(Q5&gt;59,"12",IF(Q5&gt;49,"10","0"))))</f>
        <v>0</v>
      </c>
      <c r="S5" s="13">
        <v>67</v>
      </c>
      <c r="T5" s="13" t="str">
        <f t="shared" ref="T5:T68" si="7">IF(S5&gt;50,"20",IF(S5&gt;1,"10","0"))</f>
        <v>20</v>
      </c>
      <c r="U5" s="13">
        <f t="shared" ref="U5:U68" si="8">H5++J5+L5+N5+P5+R5+T5</f>
        <v>6060</v>
      </c>
      <c r="V5">
        <v>1</v>
      </c>
    </row>
    <row r="6" spans="1:22" x14ac:dyDescent="0.25">
      <c r="A6" s="9" t="s">
        <v>27</v>
      </c>
      <c r="B6" s="10" t="s">
        <v>28</v>
      </c>
      <c r="C6" s="11" t="s">
        <v>29</v>
      </c>
      <c r="D6" s="12">
        <v>170</v>
      </c>
      <c r="E6" s="12">
        <v>241</v>
      </c>
      <c r="F6" s="12">
        <v>40</v>
      </c>
      <c r="G6" s="12">
        <f t="shared" si="0"/>
        <v>5980</v>
      </c>
      <c r="H6" s="13">
        <f t="shared" si="1"/>
        <v>5980</v>
      </c>
      <c r="I6" s="13"/>
      <c r="J6" s="13" t="str">
        <f t="shared" si="2"/>
        <v>0</v>
      </c>
      <c r="K6" s="13"/>
      <c r="L6" s="13">
        <f t="shared" si="3"/>
        <v>0</v>
      </c>
      <c r="M6" s="13"/>
      <c r="N6" s="13">
        <f t="shared" si="4"/>
        <v>0</v>
      </c>
      <c r="O6" s="13"/>
      <c r="P6" s="13">
        <f t="shared" si="5"/>
        <v>0</v>
      </c>
      <c r="Q6" s="13"/>
      <c r="R6" s="13" t="str">
        <f t="shared" si="6"/>
        <v>0</v>
      </c>
      <c r="S6" s="13">
        <v>53</v>
      </c>
      <c r="T6" s="13" t="str">
        <f t="shared" si="7"/>
        <v>20</v>
      </c>
      <c r="U6" s="13">
        <f t="shared" si="8"/>
        <v>6000</v>
      </c>
      <c r="V6">
        <v>2</v>
      </c>
    </row>
    <row r="7" spans="1:22" x14ac:dyDescent="0.25">
      <c r="A7" s="9" t="s">
        <v>30</v>
      </c>
      <c r="B7" s="10" t="s">
        <v>31</v>
      </c>
      <c r="C7" s="11" t="s">
        <v>32</v>
      </c>
      <c r="D7" s="12">
        <v>168</v>
      </c>
      <c r="E7" s="12">
        <v>229</v>
      </c>
      <c r="F7" s="12">
        <v>40</v>
      </c>
      <c r="G7" s="12">
        <f t="shared" si="0"/>
        <v>5826</v>
      </c>
      <c r="H7" s="13">
        <f t="shared" si="1"/>
        <v>5826</v>
      </c>
      <c r="I7" s="13">
        <v>6</v>
      </c>
      <c r="J7" s="13" t="str">
        <f t="shared" si="2"/>
        <v>50</v>
      </c>
      <c r="K7" s="13"/>
      <c r="L7" s="13">
        <f t="shared" si="3"/>
        <v>0</v>
      </c>
      <c r="M7" s="13"/>
      <c r="N7" s="13">
        <f t="shared" si="4"/>
        <v>0</v>
      </c>
      <c r="O7" s="13"/>
      <c r="P7" s="13">
        <f t="shared" si="5"/>
        <v>0</v>
      </c>
      <c r="Q7" s="13"/>
      <c r="R7" s="13" t="str">
        <f t="shared" si="6"/>
        <v>0</v>
      </c>
      <c r="S7" s="13">
        <v>50</v>
      </c>
      <c r="T7" s="13" t="str">
        <f t="shared" si="7"/>
        <v>10</v>
      </c>
      <c r="U7" s="13">
        <f t="shared" si="8"/>
        <v>5886</v>
      </c>
      <c r="V7">
        <v>3</v>
      </c>
    </row>
    <row r="8" spans="1:22" x14ac:dyDescent="0.25">
      <c r="A8" s="9" t="s">
        <v>33</v>
      </c>
      <c r="B8" s="10" t="s">
        <v>34</v>
      </c>
      <c r="C8" s="11" t="s">
        <v>35</v>
      </c>
      <c r="D8" s="12">
        <v>185</v>
      </c>
      <c r="E8" s="12">
        <v>197</v>
      </c>
      <c r="F8" s="12">
        <v>35</v>
      </c>
      <c r="G8" s="12">
        <f t="shared" si="0"/>
        <v>5710</v>
      </c>
      <c r="H8" s="13">
        <f t="shared" si="1"/>
        <v>5710</v>
      </c>
      <c r="I8" s="13">
        <v>6</v>
      </c>
      <c r="J8" s="13" t="str">
        <f t="shared" si="2"/>
        <v>50</v>
      </c>
      <c r="K8" s="13"/>
      <c r="L8" s="13">
        <f t="shared" si="3"/>
        <v>0</v>
      </c>
      <c r="M8" s="13">
        <v>5</v>
      </c>
      <c r="N8" s="13">
        <f t="shared" si="4"/>
        <v>40</v>
      </c>
      <c r="O8" s="13"/>
      <c r="P8" s="13">
        <f t="shared" si="5"/>
        <v>0</v>
      </c>
      <c r="Q8" s="13"/>
      <c r="R8" s="13" t="str">
        <f t="shared" si="6"/>
        <v>0</v>
      </c>
      <c r="S8" s="13">
        <v>43</v>
      </c>
      <c r="T8" s="13" t="str">
        <f t="shared" si="7"/>
        <v>10</v>
      </c>
      <c r="U8" s="13">
        <f t="shared" si="8"/>
        <v>5810</v>
      </c>
      <c r="V8">
        <v>4</v>
      </c>
    </row>
    <row r="9" spans="1:22" x14ac:dyDescent="0.25">
      <c r="A9" s="9" t="s">
        <v>36</v>
      </c>
      <c r="B9" s="10" t="s">
        <v>37</v>
      </c>
      <c r="C9" s="11" t="s">
        <v>38</v>
      </c>
      <c r="D9" s="12">
        <v>168</v>
      </c>
      <c r="E9" s="12">
        <v>222</v>
      </c>
      <c r="F9" s="12">
        <v>40</v>
      </c>
      <c r="G9" s="12">
        <f t="shared" si="0"/>
        <v>5756</v>
      </c>
      <c r="H9" s="13">
        <f t="shared" si="1"/>
        <v>5756</v>
      </c>
      <c r="I9" s="13"/>
      <c r="J9" s="13" t="str">
        <f t="shared" si="2"/>
        <v>0</v>
      </c>
      <c r="K9" s="13"/>
      <c r="L9" s="13">
        <f t="shared" si="3"/>
        <v>0</v>
      </c>
      <c r="M9" s="13"/>
      <c r="N9" s="13">
        <f t="shared" si="4"/>
        <v>0</v>
      </c>
      <c r="O9" s="13"/>
      <c r="P9" s="13">
        <f t="shared" si="5"/>
        <v>0</v>
      </c>
      <c r="Q9" s="13"/>
      <c r="R9" s="13" t="str">
        <f t="shared" si="6"/>
        <v>0</v>
      </c>
      <c r="S9" s="13">
        <v>57</v>
      </c>
      <c r="T9" s="13" t="str">
        <f t="shared" si="7"/>
        <v>20</v>
      </c>
      <c r="U9" s="13">
        <f t="shared" si="8"/>
        <v>5776</v>
      </c>
      <c r="V9">
        <v>5</v>
      </c>
    </row>
    <row r="10" spans="1:22" x14ac:dyDescent="0.25">
      <c r="A10" s="9" t="s">
        <v>39</v>
      </c>
      <c r="B10" s="10" t="s">
        <v>31</v>
      </c>
      <c r="C10" s="11" t="s">
        <v>40</v>
      </c>
      <c r="D10" s="12">
        <v>170</v>
      </c>
      <c r="E10" s="12">
        <v>192</v>
      </c>
      <c r="F10" s="12">
        <v>35</v>
      </c>
      <c r="G10" s="12">
        <f t="shared" si="0"/>
        <v>5405</v>
      </c>
      <c r="H10" s="13">
        <f t="shared" si="1"/>
        <v>5405</v>
      </c>
      <c r="I10" s="13"/>
      <c r="J10" s="13" t="str">
        <f t="shared" si="2"/>
        <v>0</v>
      </c>
      <c r="K10" s="13"/>
      <c r="L10" s="13">
        <f t="shared" si="3"/>
        <v>0</v>
      </c>
      <c r="M10" s="13"/>
      <c r="N10" s="13">
        <f t="shared" si="4"/>
        <v>0</v>
      </c>
      <c r="O10" s="13"/>
      <c r="P10" s="13">
        <f t="shared" si="5"/>
        <v>0</v>
      </c>
      <c r="Q10" s="13"/>
      <c r="R10" s="13" t="str">
        <f t="shared" si="6"/>
        <v>0</v>
      </c>
      <c r="S10" s="13">
        <v>54</v>
      </c>
      <c r="T10" s="13" t="str">
        <f t="shared" si="7"/>
        <v>20</v>
      </c>
      <c r="U10" s="13">
        <f t="shared" si="8"/>
        <v>5425</v>
      </c>
      <c r="V10">
        <v>6</v>
      </c>
    </row>
    <row r="11" spans="1:22" x14ac:dyDescent="0.25">
      <c r="A11" s="9" t="s">
        <v>30</v>
      </c>
      <c r="B11" s="10" t="s">
        <v>41</v>
      </c>
      <c r="C11" s="11" t="s">
        <v>42</v>
      </c>
      <c r="D11" s="12">
        <v>160</v>
      </c>
      <c r="E11" s="12">
        <v>132</v>
      </c>
      <c r="F11" s="12">
        <v>40</v>
      </c>
      <c r="G11" s="12">
        <f t="shared" si="0"/>
        <v>4720</v>
      </c>
      <c r="H11" s="13">
        <f t="shared" si="1"/>
        <v>4720</v>
      </c>
      <c r="I11" s="13"/>
      <c r="J11" s="13" t="str">
        <f t="shared" si="2"/>
        <v>0</v>
      </c>
      <c r="K11" s="13">
        <v>3</v>
      </c>
      <c r="L11" s="13">
        <f t="shared" si="3"/>
        <v>15</v>
      </c>
      <c r="M11" s="13"/>
      <c r="N11" s="13">
        <f t="shared" si="4"/>
        <v>0</v>
      </c>
      <c r="O11" s="13"/>
      <c r="P11" s="13">
        <f t="shared" si="5"/>
        <v>0</v>
      </c>
      <c r="Q11" s="13"/>
      <c r="R11" s="13" t="str">
        <f t="shared" si="6"/>
        <v>0</v>
      </c>
      <c r="S11" s="13">
        <v>52</v>
      </c>
      <c r="T11" s="13" t="str">
        <f t="shared" si="7"/>
        <v>20</v>
      </c>
      <c r="U11" s="13">
        <f t="shared" si="8"/>
        <v>4755</v>
      </c>
      <c r="V11">
        <v>7</v>
      </c>
    </row>
    <row r="12" spans="1:22" x14ac:dyDescent="0.25">
      <c r="A12" s="9" t="s">
        <v>43</v>
      </c>
      <c r="B12" s="10" t="s">
        <v>44</v>
      </c>
      <c r="C12" s="11" t="s">
        <v>45</v>
      </c>
      <c r="D12" s="12">
        <v>130</v>
      </c>
      <c r="E12" s="12">
        <v>176</v>
      </c>
      <c r="F12" s="12">
        <v>36</v>
      </c>
      <c r="G12" s="12">
        <f t="shared" si="0"/>
        <v>4582</v>
      </c>
      <c r="H12" s="13">
        <f t="shared" si="1"/>
        <v>4582</v>
      </c>
      <c r="I12" s="13"/>
      <c r="J12" s="13" t="str">
        <f t="shared" si="2"/>
        <v>0</v>
      </c>
      <c r="K12" s="13"/>
      <c r="L12" s="13">
        <f t="shared" si="3"/>
        <v>0</v>
      </c>
      <c r="M12" s="13"/>
      <c r="N12" s="13">
        <f t="shared" si="4"/>
        <v>0</v>
      </c>
      <c r="O12" s="13"/>
      <c r="P12" s="13">
        <f t="shared" si="5"/>
        <v>0</v>
      </c>
      <c r="Q12" s="13">
        <v>67</v>
      </c>
      <c r="R12" s="13" t="str">
        <f t="shared" si="6"/>
        <v>15</v>
      </c>
      <c r="S12" s="13">
        <v>61</v>
      </c>
      <c r="T12" s="13" t="str">
        <f t="shared" si="7"/>
        <v>20</v>
      </c>
      <c r="U12" s="13">
        <f t="shared" si="8"/>
        <v>4617</v>
      </c>
      <c r="V12">
        <v>8</v>
      </c>
    </row>
    <row r="13" spans="1:22" x14ac:dyDescent="0.25">
      <c r="A13" s="9" t="s">
        <v>46</v>
      </c>
      <c r="B13" s="10" t="s">
        <v>31</v>
      </c>
      <c r="C13" s="11" t="s">
        <v>47</v>
      </c>
      <c r="D13" s="12">
        <v>120</v>
      </c>
      <c r="E13" s="12">
        <v>175</v>
      </c>
      <c r="F13" s="12">
        <v>35</v>
      </c>
      <c r="G13" s="12">
        <f t="shared" si="0"/>
        <v>4385</v>
      </c>
      <c r="H13" s="13">
        <f t="shared" si="1"/>
        <v>4385</v>
      </c>
      <c r="I13" s="13"/>
      <c r="J13" s="13" t="str">
        <f t="shared" si="2"/>
        <v>0</v>
      </c>
      <c r="K13" s="13"/>
      <c r="L13" s="13">
        <f t="shared" si="3"/>
        <v>0</v>
      </c>
      <c r="M13" s="13"/>
      <c r="N13" s="13">
        <f t="shared" si="4"/>
        <v>0</v>
      </c>
      <c r="O13" s="13"/>
      <c r="P13" s="13">
        <f t="shared" si="5"/>
        <v>0</v>
      </c>
      <c r="Q13" s="13"/>
      <c r="R13" s="13" t="str">
        <f t="shared" si="6"/>
        <v>0</v>
      </c>
      <c r="S13" s="13">
        <v>51</v>
      </c>
      <c r="T13" s="13" t="str">
        <f t="shared" si="7"/>
        <v>20</v>
      </c>
      <c r="U13" s="13">
        <f t="shared" si="8"/>
        <v>4405</v>
      </c>
      <c r="V13">
        <v>9</v>
      </c>
    </row>
    <row r="14" spans="1:22" x14ac:dyDescent="0.25">
      <c r="A14" s="9" t="s">
        <v>48</v>
      </c>
      <c r="B14" s="10" t="s">
        <v>49</v>
      </c>
      <c r="C14" s="11" t="s">
        <v>50</v>
      </c>
      <c r="D14" s="12">
        <v>128</v>
      </c>
      <c r="E14" s="12">
        <v>120</v>
      </c>
      <c r="F14" s="12">
        <v>35</v>
      </c>
      <c r="G14" s="12">
        <f t="shared" si="0"/>
        <v>3971</v>
      </c>
      <c r="H14" s="13">
        <f t="shared" si="1"/>
        <v>3971</v>
      </c>
      <c r="I14" s="13">
        <v>4</v>
      </c>
      <c r="J14" s="13" t="str">
        <f t="shared" si="2"/>
        <v>30</v>
      </c>
      <c r="K14" s="13"/>
      <c r="L14" s="13">
        <f t="shared" si="3"/>
        <v>0</v>
      </c>
      <c r="M14" s="13"/>
      <c r="N14" s="13">
        <f t="shared" si="4"/>
        <v>0</v>
      </c>
      <c r="O14" s="13"/>
      <c r="P14" s="13">
        <f t="shared" si="5"/>
        <v>0</v>
      </c>
      <c r="Q14" s="13"/>
      <c r="R14" s="13" t="str">
        <f t="shared" si="6"/>
        <v>0</v>
      </c>
      <c r="S14" s="13">
        <v>49</v>
      </c>
      <c r="T14" s="13" t="str">
        <f t="shared" si="7"/>
        <v>10</v>
      </c>
      <c r="U14" s="13">
        <f t="shared" si="8"/>
        <v>4011</v>
      </c>
      <c r="V14">
        <v>10</v>
      </c>
    </row>
    <row r="15" spans="1:22" x14ac:dyDescent="0.25">
      <c r="A15" s="9" t="s">
        <v>51</v>
      </c>
      <c r="B15" s="10" t="s">
        <v>52</v>
      </c>
      <c r="C15" s="11" t="s">
        <v>53</v>
      </c>
      <c r="D15" s="12">
        <v>130</v>
      </c>
      <c r="E15" s="12">
        <v>108</v>
      </c>
      <c r="F15" s="12">
        <v>35</v>
      </c>
      <c r="G15" s="12">
        <f t="shared" si="0"/>
        <v>3885</v>
      </c>
      <c r="H15" s="13">
        <f t="shared" si="1"/>
        <v>3885</v>
      </c>
      <c r="I15" s="13"/>
      <c r="J15" s="13" t="str">
        <f t="shared" si="2"/>
        <v>0</v>
      </c>
      <c r="K15" s="13"/>
      <c r="L15" s="13">
        <f t="shared" si="3"/>
        <v>0</v>
      </c>
      <c r="M15" s="13"/>
      <c r="N15" s="13">
        <f t="shared" si="4"/>
        <v>0</v>
      </c>
      <c r="O15" s="13"/>
      <c r="P15" s="13">
        <f t="shared" si="5"/>
        <v>0</v>
      </c>
      <c r="Q15" s="13"/>
      <c r="R15" s="13" t="str">
        <f t="shared" si="6"/>
        <v>0</v>
      </c>
      <c r="S15" s="13">
        <v>67</v>
      </c>
      <c r="T15" s="13" t="str">
        <f t="shared" si="7"/>
        <v>20</v>
      </c>
      <c r="U15" s="13">
        <f t="shared" si="8"/>
        <v>3905</v>
      </c>
      <c r="V15">
        <v>11</v>
      </c>
    </row>
    <row r="16" spans="1:22" x14ac:dyDescent="0.25">
      <c r="A16" s="9" t="s">
        <v>54</v>
      </c>
      <c r="B16" s="10" t="s">
        <v>52</v>
      </c>
      <c r="C16" s="11" t="s">
        <v>55</v>
      </c>
      <c r="D16" s="12">
        <v>100</v>
      </c>
      <c r="E16" s="12">
        <v>133</v>
      </c>
      <c r="F16" s="12">
        <v>35</v>
      </c>
      <c r="G16" s="12">
        <f t="shared" si="0"/>
        <v>3625</v>
      </c>
      <c r="H16" s="13">
        <f t="shared" si="1"/>
        <v>3625</v>
      </c>
      <c r="I16" s="13">
        <v>5</v>
      </c>
      <c r="J16" s="13" t="str">
        <f t="shared" si="2"/>
        <v>40</v>
      </c>
      <c r="K16" s="13"/>
      <c r="L16" s="13">
        <f t="shared" si="3"/>
        <v>0</v>
      </c>
      <c r="M16" s="13"/>
      <c r="N16" s="13">
        <f t="shared" si="4"/>
        <v>0</v>
      </c>
      <c r="O16" s="13"/>
      <c r="P16" s="13">
        <f t="shared" si="5"/>
        <v>0</v>
      </c>
      <c r="Q16" s="13"/>
      <c r="R16" s="13" t="str">
        <f t="shared" si="6"/>
        <v>0</v>
      </c>
      <c r="S16" s="13">
        <v>52</v>
      </c>
      <c r="T16" s="13" t="str">
        <f t="shared" si="7"/>
        <v>20</v>
      </c>
      <c r="U16" s="13">
        <f t="shared" si="8"/>
        <v>3685</v>
      </c>
      <c r="V16">
        <v>12</v>
      </c>
    </row>
    <row r="17" spans="1:22" x14ac:dyDescent="0.25">
      <c r="A17" s="9" t="s">
        <v>56</v>
      </c>
      <c r="B17" s="10" t="s">
        <v>57</v>
      </c>
      <c r="C17" s="11" t="s">
        <v>58</v>
      </c>
      <c r="D17" s="12">
        <v>80</v>
      </c>
      <c r="E17" s="12">
        <v>98</v>
      </c>
      <c r="F17" s="12">
        <v>35</v>
      </c>
      <c r="G17" s="12">
        <f t="shared" si="0"/>
        <v>2935</v>
      </c>
      <c r="H17" s="13">
        <f t="shared" si="1"/>
        <v>2935</v>
      </c>
      <c r="I17" s="13"/>
      <c r="J17" s="13" t="str">
        <f t="shared" si="2"/>
        <v>0</v>
      </c>
      <c r="K17" s="13"/>
      <c r="L17" s="13">
        <f t="shared" si="3"/>
        <v>0</v>
      </c>
      <c r="M17" s="13"/>
      <c r="N17" s="13">
        <f t="shared" si="4"/>
        <v>0</v>
      </c>
      <c r="O17" s="13"/>
      <c r="P17" s="13">
        <f t="shared" si="5"/>
        <v>0</v>
      </c>
      <c r="Q17" s="13"/>
      <c r="R17" s="13" t="str">
        <f t="shared" si="6"/>
        <v>0</v>
      </c>
      <c r="S17" s="13">
        <v>48</v>
      </c>
      <c r="T17" s="13" t="str">
        <f t="shared" si="7"/>
        <v>10</v>
      </c>
      <c r="U17" s="13">
        <f t="shared" si="8"/>
        <v>2945</v>
      </c>
      <c r="V17">
        <v>13</v>
      </c>
    </row>
    <row r="18" spans="1:22" x14ac:dyDescent="0.25">
      <c r="A18" s="9" t="s">
        <v>59</v>
      </c>
      <c r="B18" s="10" t="s">
        <v>60</v>
      </c>
      <c r="C18" s="11" t="s">
        <v>61</v>
      </c>
      <c r="D18" s="12">
        <v>70</v>
      </c>
      <c r="E18" s="12">
        <v>93</v>
      </c>
      <c r="F18" s="12">
        <v>35</v>
      </c>
      <c r="G18" s="12">
        <f t="shared" si="0"/>
        <v>2715</v>
      </c>
      <c r="H18" s="13">
        <f t="shared" si="1"/>
        <v>2715</v>
      </c>
      <c r="I18" s="13"/>
      <c r="J18" s="13" t="str">
        <f t="shared" si="2"/>
        <v>0</v>
      </c>
      <c r="K18" s="13"/>
      <c r="L18" s="13">
        <f t="shared" si="3"/>
        <v>0</v>
      </c>
      <c r="M18" s="13"/>
      <c r="N18" s="13">
        <f t="shared" si="4"/>
        <v>0</v>
      </c>
      <c r="O18" s="13">
        <v>2</v>
      </c>
      <c r="P18" s="13">
        <f t="shared" si="5"/>
        <v>20</v>
      </c>
      <c r="Q18" s="13"/>
      <c r="R18" s="13" t="str">
        <f t="shared" si="6"/>
        <v>0</v>
      </c>
      <c r="S18" s="13">
        <v>50</v>
      </c>
      <c r="T18" s="13" t="str">
        <f t="shared" si="7"/>
        <v>10</v>
      </c>
      <c r="U18" s="13">
        <f t="shared" si="8"/>
        <v>2745</v>
      </c>
      <c r="V18">
        <v>14</v>
      </c>
    </row>
    <row r="19" spans="1:22" x14ac:dyDescent="0.25">
      <c r="A19" s="9" t="s">
        <v>62</v>
      </c>
      <c r="B19" s="10" t="s">
        <v>41</v>
      </c>
      <c r="C19" s="11" t="s">
        <v>63</v>
      </c>
      <c r="D19" s="12">
        <v>79</v>
      </c>
      <c r="E19" s="12">
        <v>110</v>
      </c>
      <c r="F19" s="12">
        <v>15</v>
      </c>
      <c r="G19" s="12">
        <f t="shared" si="0"/>
        <v>2698</v>
      </c>
      <c r="H19" s="13">
        <f t="shared" si="1"/>
        <v>2698</v>
      </c>
      <c r="I19" s="13"/>
      <c r="J19" s="13" t="str">
        <f t="shared" si="2"/>
        <v>0</v>
      </c>
      <c r="K19" s="13"/>
      <c r="L19" s="13">
        <f t="shared" si="3"/>
        <v>0</v>
      </c>
      <c r="M19" s="13">
        <v>1</v>
      </c>
      <c r="N19" s="13">
        <f t="shared" si="4"/>
        <v>5</v>
      </c>
      <c r="O19" s="13"/>
      <c r="P19" s="13">
        <f t="shared" si="5"/>
        <v>0</v>
      </c>
      <c r="Q19" s="13">
        <v>40</v>
      </c>
      <c r="R19" s="13" t="str">
        <f t="shared" si="6"/>
        <v>0</v>
      </c>
      <c r="S19" s="13">
        <v>42</v>
      </c>
      <c r="T19" s="13" t="str">
        <f t="shared" si="7"/>
        <v>10</v>
      </c>
      <c r="U19" s="13">
        <f t="shared" si="8"/>
        <v>2713</v>
      </c>
      <c r="V19">
        <v>15</v>
      </c>
    </row>
    <row r="20" spans="1:22" x14ac:dyDescent="0.25">
      <c r="A20" s="9" t="s">
        <v>64</v>
      </c>
      <c r="B20" s="10" t="s">
        <v>65</v>
      </c>
      <c r="C20" s="11" t="s">
        <v>66</v>
      </c>
      <c r="D20" s="12">
        <v>70</v>
      </c>
      <c r="E20" s="12">
        <v>90</v>
      </c>
      <c r="F20" s="12">
        <v>35</v>
      </c>
      <c r="G20" s="12">
        <f t="shared" si="0"/>
        <v>2685</v>
      </c>
      <c r="H20" s="13">
        <f t="shared" si="1"/>
        <v>2685</v>
      </c>
      <c r="I20" s="13"/>
      <c r="J20" s="13" t="str">
        <f t="shared" si="2"/>
        <v>0</v>
      </c>
      <c r="K20" s="13"/>
      <c r="L20" s="13">
        <f t="shared" si="3"/>
        <v>0</v>
      </c>
      <c r="M20" s="13"/>
      <c r="N20" s="13">
        <f t="shared" si="4"/>
        <v>0</v>
      </c>
      <c r="O20" s="13"/>
      <c r="P20" s="13">
        <f t="shared" si="5"/>
        <v>0</v>
      </c>
      <c r="Q20" s="13"/>
      <c r="R20" s="13" t="str">
        <f t="shared" si="6"/>
        <v>0</v>
      </c>
      <c r="S20" s="13">
        <v>53</v>
      </c>
      <c r="T20" s="13" t="str">
        <f t="shared" si="7"/>
        <v>20</v>
      </c>
      <c r="U20" s="13">
        <f t="shared" si="8"/>
        <v>2705</v>
      </c>
      <c r="V20">
        <v>16</v>
      </c>
    </row>
    <row r="21" spans="1:22" x14ac:dyDescent="0.25">
      <c r="A21" s="9" t="s">
        <v>67</v>
      </c>
      <c r="B21" s="10" t="s">
        <v>31</v>
      </c>
      <c r="C21" s="11" t="s">
        <v>68</v>
      </c>
      <c r="D21" s="12">
        <v>66</v>
      </c>
      <c r="E21" s="12">
        <v>90</v>
      </c>
      <c r="F21" s="12">
        <v>35</v>
      </c>
      <c r="G21" s="12">
        <f t="shared" si="0"/>
        <v>2617</v>
      </c>
      <c r="H21" s="13">
        <f t="shared" si="1"/>
        <v>2617</v>
      </c>
      <c r="I21" s="13"/>
      <c r="J21" s="13" t="str">
        <f t="shared" si="2"/>
        <v>0</v>
      </c>
      <c r="K21" s="13"/>
      <c r="L21" s="13">
        <f t="shared" si="3"/>
        <v>0</v>
      </c>
      <c r="M21" s="13"/>
      <c r="N21" s="13">
        <f t="shared" si="4"/>
        <v>0</v>
      </c>
      <c r="O21" s="13"/>
      <c r="P21" s="13">
        <f t="shared" si="5"/>
        <v>0</v>
      </c>
      <c r="Q21" s="13"/>
      <c r="R21" s="13" t="str">
        <f t="shared" si="6"/>
        <v>0</v>
      </c>
      <c r="S21" s="13">
        <v>42</v>
      </c>
      <c r="T21" s="13" t="str">
        <f t="shared" si="7"/>
        <v>10</v>
      </c>
      <c r="U21" s="13">
        <f t="shared" si="8"/>
        <v>2627</v>
      </c>
      <c r="V21">
        <v>17</v>
      </c>
    </row>
    <row r="22" spans="1:22" x14ac:dyDescent="0.25">
      <c r="A22" s="9" t="s">
        <v>69</v>
      </c>
      <c r="B22" s="10" t="s">
        <v>60</v>
      </c>
      <c r="C22" s="11" t="s">
        <v>70</v>
      </c>
      <c r="D22" s="12">
        <v>66</v>
      </c>
      <c r="E22" s="12">
        <v>76</v>
      </c>
      <c r="F22" s="12">
        <v>35</v>
      </c>
      <c r="G22" s="12">
        <f t="shared" si="0"/>
        <v>2477</v>
      </c>
      <c r="H22" s="13">
        <f t="shared" si="1"/>
        <v>2477</v>
      </c>
      <c r="I22" s="13"/>
      <c r="J22" s="13" t="str">
        <f t="shared" si="2"/>
        <v>0</v>
      </c>
      <c r="K22" s="13"/>
      <c r="L22" s="13">
        <f t="shared" si="3"/>
        <v>0</v>
      </c>
      <c r="M22" s="13"/>
      <c r="N22" s="13">
        <f t="shared" si="4"/>
        <v>0</v>
      </c>
      <c r="O22" s="13"/>
      <c r="P22" s="13">
        <f t="shared" si="5"/>
        <v>0</v>
      </c>
      <c r="Q22" s="13"/>
      <c r="R22" s="13" t="str">
        <f t="shared" si="6"/>
        <v>0</v>
      </c>
      <c r="S22" s="13">
        <v>56</v>
      </c>
      <c r="T22" s="13" t="str">
        <f t="shared" si="7"/>
        <v>20</v>
      </c>
      <c r="U22" s="13">
        <f t="shared" si="8"/>
        <v>2497</v>
      </c>
      <c r="V22">
        <v>18</v>
      </c>
    </row>
    <row r="23" spans="1:22" x14ac:dyDescent="0.25">
      <c r="A23" s="9" t="s">
        <v>71</v>
      </c>
      <c r="B23" s="10" t="s">
        <v>72</v>
      </c>
      <c r="C23" s="11" t="s">
        <v>73</v>
      </c>
      <c r="D23" s="12">
        <v>59</v>
      </c>
      <c r="E23" s="12">
        <v>82</v>
      </c>
      <c r="F23" s="12">
        <v>35</v>
      </c>
      <c r="G23" s="12">
        <f t="shared" si="0"/>
        <v>2418</v>
      </c>
      <c r="H23" s="13">
        <f t="shared" si="1"/>
        <v>2418</v>
      </c>
      <c r="I23" s="13"/>
      <c r="J23" s="13" t="str">
        <f t="shared" si="2"/>
        <v>0</v>
      </c>
      <c r="K23" s="13"/>
      <c r="L23" s="13">
        <f t="shared" si="3"/>
        <v>0</v>
      </c>
      <c r="M23" s="13"/>
      <c r="N23" s="13">
        <f t="shared" si="4"/>
        <v>0</v>
      </c>
      <c r="O23" s="13"/>
      <c r="P23" s="13">
        <f t="shared" si="5"/>
        <v>0</v>
      </c>
      <c r="Q23" s="13"/>
      <c r="R23" s="13" t="str">
        <f t="shared" si="6"/>
        <v>0</v>
      </c>
      <c r="S23" s="13">
        <v>48</v>
      </c>
      <c r="T23" s="13" t="str">
        <f t="shared" si="7"/>
        <v>10</v>
      </c>
      <c r="U23" s="13">
        <f t="shared" si="8"/>
        <v>2428</v>
      </c>
      <c r="V23">
        <v>19</v>
      </c>
    </row>
    <row r="24" spans="1:22" x14ac:dyDescent="0.25">
      <c r="A24" s="9" t="s">
        <v>74</v>
      </c>
      <c r="B24" s="10" t="s">
        <v>75</v>
      </c>
      <c r="C24" s="11" t="s">
        <v>76</v>
      </c>
      <c r="D24" s="12">
        <v>60</v>
      </c>
      <c r="E24" s="12">
        <v>76</v>
      </c>
      <c r="F24" s="12">
        <v>35</v>
      </c>
      <c r="G24" s="12">
        <f t="shared" si="0"/>
        <v>2375</v>
      </c>
      <c r="H24" s="13">
        <f t="shared" si="1"/>
        <v>2375</v>
      </c>
      <c r="I24" s="13"/>
      <c r="J24" s="13" t="str">
        <f t="shared" si="2"/>
        <v>0</v>
      </c>
      <c r="K24" s="13">
        <v>3</v>
      </c>
      <c r="L24" s="13">
        <f t="shared" si="3"/>
        <v>15</v>
      </c>
      <c r="M24" s="13">
        <v>1</v>
      </c>
      <c r="N24" s="13">
        <f t="shared" si="4"/>
        <v>5</v>
      </c>
      <c r="O24" s="13"/>
      <c r="P24" s="13">
        <f t="shared" si="5"/>
        <v>0</v>
      </c>
      <c r="Q24" s="13"/>
      <c r="R24" s="13" t="str">
        <f t="shared" si="6"/>
        <v>0</v>
      </c>
      <c r="S24" s="13">
        <v>44</v>
      </c>
      <c r="T24" s="13" t="str">
        <f t="shared" si="7"/>
        <v>10</v>
      </c>
      <c r="U24" s="13">
        <f t="shared" si="8"/>
        <v>2405</v>
      </c>
      <c r="V24">
        <v>20</v>
      </c>
    </row>
    <row r="25" spans="1:22" x14ac:dyDescent="0.25">
      <c r="A25" s="9" t="s">
        <v>33</v>
      </c>
      <c r="B25" s="10" t="s">
        <v>25</v>
      </c>
      <c r="C25" s="11" t="s">
        <v>77</v>
      </c>
      <c r="D25" s="12">
        <v>60</v>
      </c>
      <c r="E25" s="12">
        <v>69</v>
      </c>
      <c r="F25" s="12">
        <v>35</v>
      </c>
      <c r="G25" s="12">
        <f t="shared" si="0"/>
        <v>2305</v>
      </c>
      <c r="H25" s="13">
        <f t="shared" si="1"/>
        <v>2305</v>
      </c>
      <c r="I25" s="13">
        <v>6</v>
      </c>
      <c r="J25" s="13" t="str">
        <f t="shared" si="2"/>
        <v>50</v>
      </c>
      <c r="K25" s="13"/>
      <c r="L25" s="13">
        <f t="shared" si="3"/>
        <v>0</v>
      </c>
      <c r="M25" s="13">
        <v>3</v>
      </c>
      <c r="N25" s="13">
        <f t="shared" si="4"/>
        <v>20</v>
      </c>
      <c r="O25" s="13"/>
      <c r="P25" s="13">
        <f t="shared" si="5"/>
        <v>0</v>
      </c>
      <c r="Q25" s="13"/>
      <c r="R25" s="13" t="str">
        <f t="shared" si="6"/>
        <v>0</v>
      </c>
      <c r="S25" s="13">
        <v>53</v>
      </c>
      <c r="T25" s="13" t="str">
        <f t="shared" si="7"/>
        <v>20</v>
      </c>
      <c r="U25" s="13">
        <f t="shared" si="8"/>
        <v>2395</v>
      </c>
      <c r="V25">
        <v>21</v>
      </c>
    </row>
    <row r="26" spans="1:22" x14ac:dyDescent="0.25">
      <c r="A26" s="9" t="s">
        <v>78</v>
      </c>
      <c r="B26" s="10" t="s">
        <v>31</v>
      </c>
      <c r="C26" s="11" t="s">
        <v>79</v>
      </c>
      <c r="D26" s="12">
        <v>60</v>
      </c>
      <c r="E26" s="12">
        <v>70</v>
      </c>
      <c r="F26" s="12">
        <v>30</v>
      </c>
      <c r="G26" s="12">
        <f t="shared" si="0"/>
        <v>2230</v>
      </c>
      <c r="H26" s="13">
        <f t="shared" si="1"/>
        <v>2230</v>
      </c>
      <c r="I26" s="13"/>
      <c r="J26" s="13" t="str">
        <f t="shared" si="2"/>
        <v>0</v>
      </c>
      <c r="K26" s="13">
        <v>3</v>
      </c>
      <c r="L26" s="13">
        <f t="shared" si="3"/>
        <v>15</v>
      </c>
      <c r="M26" s="13"/>
      <c r="N26" s="13">
        <f t="shared" si="4"/>
        <v>0</v>
      </c>
      <c r="O26" s="13"/>
      <c r="P26" s="13">
        <f t="shared" si="5"/>
        <v>0</v>
      </c>
      <c r="Q26" s="13"/>
      <c r="R26" s="13" t="str">
        <f t="shared" si="6"/>
        <v>0</v>
      </c>
      <c r="S26" s="13">
        <v>43</v>
      </c>
      <c r="T26" s="13" t="str">
        <f t="shared" si="7"/>
        <v>10</v>
      </c>
      <c r="U26" s="13">
        <f t="shared" si="8"/>
        <v>2255</v>
      </c>
      <c r="V26">
        <v>22</v>
      </c>
    </row>
    <row r="27" spans="1:22" x14ac:dyDescent="0.25">
      <c r="A27" s="9" t="s">
        <v>80</v>
      </c>
      <c r="B27" s="10" t="s">
        <v>81</v>
      </c>
      <c r="C27" s="11" t="s">
        <v>82</v>
      </c>
      <c r="D27" s="12">
        <v>50</v>
      </c>
      <c r="E27" s="12">
        <v>66</v>
      </c>
      <c r="F27" s="12">
        <v>35</v>
      </c>
      <c r="G27" s="12">
        <f t="shared" si="0"/>
        <v>2105</v>
      </c>
      <c r="H27" s="13">
        <f t="shared" si="1"/>
        <v>2105</v>
      </c>
      <c r="I27" s="13"/>
      <c r="J27" s="13" t="str">
        <f t="shared" si="2"/>
        <v>0</v>
      </c>
      <c r="K27" s="13"/>
      <c r="L27" s="13">
        <f t="shared" si="3"/>
        <v>0</v>
      </c>
      <c r="M27" s="13">
        <v>1</v>
      </c>
      <c r="N27" s="13">
        <f t="shared" si="4"/>
        <v>5</v>
      </c>
      <c r="O27" s="13"/>
      <c r="P27" s="13">
        <f t="shared" si="5"/>
        <v>0</v>
      </c>
      <c r="Q27" s="13"/>
      <c r="R27" s="13" t="str">
        <f t="shared" si="6"/>
        <v>0</v>
      </c>
      <c r="S27" s="13">
        <v>48</v>
      </c>
      <c r="T27" s="13" t="str">
        <f t="shared" si="7"/>
        <v>10</v>
      </c>
      <c r="U27" s="13">
        <f t="shared" si="8"/>
        <v>2120</v>
      </c>
      <c r="V27">
        <v>23</v>
      </c>
    </row>
    <row r="28" spans="1:22" x14ac:dyDescent="0.25">
      <c r="A28" s="9" t="s">
        <v>83</v>
      </c>
      <c r="B28" s="10" t="s">
        <v>84</v>
      </c>
      <c r="C28" s="11" t="s">
        <v>85</v>
      </c>
      <c r="D28" s="12">
        <v>50</v>
      </c>
      <c r="E28" s="12">
        <v>62</v>
      </c>
      <c r="F28" s="12">
        <v>35</v>
      </c>
      <c r="G28" s="12">
        <f t="shared" si="0"/>
        <v>2065</v>
      </c>
      <c r="H28" s="13">
        <f t="shared" si="1"/>
        <v>2065</v>
      </c>
      <c r="I28" s="13"/>
      <c r="J28" s="13" t="str">
        <f t="shared" si="2"/>
        <v>0</v>
      </c>
      <c r="K28" s="13"/>
      <c r="L28" s="13">
        <f t="shared" si="3"/>
        <v>0</v>
      </c>
      <c r="M28" s="13"/>
      <c r="N28" s="13">
        <f t="shared" si="4"/>
        <v>0</v>
      </c>
      <c r="O28" s="13"/>
      <c r="P28" s="13">
        <f t="shared" si="5"/>
        <v>0</v>
      </c>
      <c r="Q28" s="13"/>
      <c r="R28" s="13" t="str">
        <f t="shared" si="6"/>
        <v>0</v>
      </c>
      <c r="S28" s="13">
        <v>56</v>
      </c>
      <c r="T28" s="13" t="str">
        <f t="shared" si="7"/>
        <v>20</v>
      </c>
      <c r="U28" s="13">
        <f t="shared" si="8"/>
        <v>2085</v>
      </c>
      <c r="V28">
        <v>24</v>
      </c>
    </row>
    <row r="29" spans="1:22" x14ac:dyDescent="0.25">
      <c r="A29" s="9" t="s">
        <v>86</v>
      </c>
      <c r="B29" s="10" t="s">
        <v>25</v>
      </c>
      <c r="C29" s="11" t="s">
        <v>87</v>
      </c>
      <c r="D29" s="12">
        <v>50</v>
      </c>
      <c r="E29" s="12">
        <v>58</v>
      </c>
      <c r="F29" s="12">
        <v>35</v>
      </c>
      <c r="G29" s="12">
        <f t="shared" si="0"/>
        <v>2025</v>
      </c>
      <c r="H29" s="13">
        <f t="shared" si="1"/>
        <v>2025</v>
      </c>
      <c r="I29" s="13">
        <v>4</v>
      </c>
      <c r="J29" s="13" t="str">
        <f t="shared" si="2"/>
        <v>30</v>
      </c>
      <c r="K29" s="13"/>
      <c r="L29" s="13">
        <f t="shared" si="3"/>
        <v>0</v>
      </c>
      <c r="M29" s="13">
        <v>2</v>
      </c>
      <c r="N29" s="13">
        <f t="shared" si="4"/>
        <v>10</v>
      </c>
      <c r="O29" s="13"/>
      <c r="P29" s="13">
        <f t="shared" si="5"/>
        <v>0</v>
      </c>
      <c r="Q29" s="13"/>
      <c r="R29" s="13" t="str">
        <f t="shared" si="6"/>
        <v>0</v>
      </c>
      <c r="S29" s="13">
        <v>45</v>
      </c>
      <c r="T29" s="13" t="str">
        <f t="shared" si="7"/>
        <v>10</v>
      </c>
      <c r="U29" s="13">
        <f t="shared" si="8"/>
        <v>2075</v>
      </c>
      <c r="V29">
        <v>25</v>
      </c>
    </row>
    <row r="30" spans="1:22" x14ac:dyDescent="0.25">
      <c r="A30" s="9" t="s">
        <v>88</v>
      </c>
      <c r="B30" s="10" t="s">
        <v>89</v>
      </c>
      <c r="C30" s="11" t="s">
        <v>90</v>
      </c>
      <c r="D30" s="12">
        <v>50</v>
      </c>
      <c r="E30" s="12">
        <v>58</v>
      </c>
      <c r="F30" s="12">
        <v>35</v>
      </c>
      <c r="G30" s="12">
        <f t="shared" si="0"/>
        <v>2025</v>
      </c>
      <c r="H30" s="13">
        <f t="shared" si="1"/>
        <v>2025</v>
      </c>
      <c r="I30" s="13"/>
      <c r="J30" s="13" t="str">
        <f t="shared" si="2"/>
        <v>0</v>
      </c>
      <c r="K30" s="13"/>
      <c r="L30" s="13">
        <f t="shared" si="3"/>
        <v>0</v>
      </c>
      <c r="M30" s="13"/>
      <c r="N30" s="13">
        <f t="shared" si="4"/>
        <v>0</v>
      </c>
      <c r="O30" s="13"/>
      <c r="P30" s="13">
        <f t="shared" si="5"/>
        <v>0</v>
      </c>
      <c r="Q30" s="13">
        <v>75</v>
      </c>
      <c r="R30" s="13" t="str">
        <f t="shared" si="6"/>
        <v>17</v>
      </c>
      <c r="S30" s="13">
        <v>60</v>
      </c>
      <c r="T30" s="13" t="str">
        <f t="shared" si="7"/>
        <v>20</v>
      </c>
      <c r="U30" s="13">
        <f t="shared" si="8"/>
        <v>2062</v>
      </c>
      <c r="V30">
        <v>26</v>
      </c>
    </row>
    <row r="31" spans="1:22" x14ac:dyDescent="0.25">
      <c r="A31" s="9" t="s">
        <v>91</v>
      </c>
      <c r="B31" s="10" t="s">
        <v>65</v>
      </c>
      <c r="C31" s="11" t="s">
        <v>92</v>
      </c>
      <c r="D31" s="12">
        <v>50</v>
      </c>
      <c r="E31" s="12">
        <v>56</v>
      </c>
      <c r="F31" s="12">
        <v>35</v>
      </c>
      <c r="G31" s="12">
        <f t="shared" si="0"/>
        <v>2005</v>
      </c>
      <c r="H31" s="13">
        <f t="shared" si="1"/>
        <v>2005</v>
      </c>
      <c r="I31" s="13"/>
      <c r="J31" s="13" t="str">
        <f t="shared" si="2"/>
        <v>0</v>
      </c>
      <c r="K31" s="13"/>
      <c r="L31" s="13">
        <f t="shared" si="3"/>
        <v>0</v>
      </c>
      <c r="M31" s="13">
        <v>1</v>
      </c>
      <c r="N31" s="13">
        <f t="shared" si="4"/>
        <v>5</v>
      </c>
      <c r="O31" s="13"/>
      <c r="P31" s="13">
        <f t="shared" si="5"/>
        <v>0</v>
      </c>
      <c r="Q31" s="13"/>
      <c r="R31" s="13" t="str">
        <f t="shared" si="6"/>
        <v>0</v>
      </c>
      <c r="S31" s="13">
        <v>47</v>
      </c>
      <c r="T31" s="13" t="str">
        <f t="shared" si="7"/>
        <v>10</v>
      </c>
      <c r="U31" s="13">
        <f t="shared" si="8"/>
        <v>2020</v>
      </c>
      <c r="V31">
        <v>27</v>
      </c>
    </row>
    <row r="32" spans="1:22" x14ac:dyDescent="0.25">
      <c r="A32" s="9" t="s">
        <v>93</v>
      </c>
      <c r="B32" s="10" t="s">
        <v>84</v>
      </c>
      <c r="C32" s="11" t="s">
        <v>94</v>
      </c>
      <c r="D32" s="12">
        <v>40</v>
      </c>
      <c r="E32" s="12">
        <v>68</v>
      </c>
      <c r="F32" s="12">
        <v>35</v>
      </c>
      <c r="G32" s="12">
        <f t="shared" si="0"/>
        <v>1955</v>
      </c>
      <c r="H32" s="13">
        <f t="shared" si="1"/>
        <v>1955</v>
      </c>
      <c r="I32" s="13">
        <v>0</v>
      </c>
      <c r="J32" s="13" t="str">
        <f t="shared" si="2"/>
        <v>0</v>
      </c>
      <c r="K32" s="13">
        <v>0</v>
      </c>
      <c r="L32" s="13">
        <f t="shared" si="3"/>
        <v>0</v>
      </c>
      <c r="M32" s="13">
        <v>0</v>
      </c>
      <c r="N32" s="13">
        <f t="shared" si="4"/>
        <v>0</v>
      </c>
      <c r="O32" s="13">
        <v>0</v>
      </c>
      <c r="P32" s="13">
        <f t="shared" si="5"/>
        <v>0</v>
      </c>
      <c r="Q32" s="13">
        <v>0</v>
      </c>
      <c r="R32" s="13" t="str">
        <f t="shared" si="6"/>
        <v>0</v>
      </c>
      <c r="S32" s="13">
        <v>42</v>
      </c>
      <c r="T32" s="13" t="str">
        <f t="shared" si="7"/>
        <v>10</v>
      </c>
      <c r="U32" s="13">
        <f t="shared" si="8"/>
        <v>1965</v>
      </c>
      <c r="V32">
        <v>28</v>
      </c>
    </row>
    <row r="33" spans="1:22" x14ac:dyDescent="0.25">
      <c r="A33" s="9" t="s">
        <v>64</v>
      </c>
      <c r="B33" s="10" t="s">
        <v>49</v>
      </c>
      <c r="C33" s="11" t="s">
        <v>95</v>
      </c>
      <c r="D33" s="12">
        <v>36</v>
      </c>
      <c r="E33" s="12">
        <v>68</v>
      </c>
      <c r="F33" s="12">
        <v>35</v>
      </c>
      <c r="G33" s="12">
        <f t="shared" si="0"/>
        <v>1887</v>
      </c>
      <c r="H33" s="13">
        <f t="shared" si="1"/>
        <v>1887</v>
      </c>
      <c r="I33" s="13"/>
      <c r="J33" s="13" t="str">
        <f t="shared" si="2"/>
        <v>0</v>
      </c>
      <c r="K33" s="13"/>
      <c r="L33" s="13">
        <f t="shared" si="3"/>
        <v>0</v>
      </c>
      <c r="M33" s="13">
        <v>1</v>
      </c>
      <c r="N33" s="13">
        <f t="shared" si="4"/>
        <v>5</v>
      </c>
      <c r="O33" s="13">
        <v>2</v>
      </c>
      <c r="P33" s="13">
        <f t="shared" si="5"/>
        <v>20</v>
      </c>
      <c r="Q33" s="13">
        <v>70</v>
      </c>
      <c r="R33" s="13" t="str">
        <f t="shared" si="6"/>
        <v>17</v>
      </c>
      <c r="S33" s="13"/>
      <c r="T33" s="13" t="str">
        <f t="shared" si="7"/>
        <v>0</v>
      </c>
      <c r="U33" s="13">
        <f t="shared" si="8"/>
        <v>1929</v>
      </c>
      <c r="V33">
        <v>29</v>
      </c>
    </row>
    <row r="34" spans="1:22" x14ac:dyDescent="0.25">
      <c r="A34" s="9" t="s">
        <v>83</v>
      </c>
      <c r="B34" s="10" t="s">
        <v>60</v>
      </c>
      <c r="C34" s="11" t="s">
        <v>96</v>
      </c>
      <c r="D34" s="12">
        <v>43</v>
      </c>
      <c r="E34" s="12">
        <v>58</v>
      </c>
      <c r="F34" s="12">
        <v>35</v>
      </c>
      <c r="G34" s="12">
        <f t="shared" si="0"/>
        <v>1906</v>
      </c>
      <c r="H34" s="13">
        <f t="shared" si="1"/>
        <v>1906</v>
      </c>
      <c r="I34" s="13"/>
      <c r="J34" s="13" t="str">
        <f t="shared" si="2"/>
        <v>0</v>
      </c>
      <c r="K34" s="13"/>
      <c r="L34" s="13">
        <f t="shared" si="3"/>
        <v>0</v>
      </c>
      <c r="M34" s="13"/>
      <c r="N34" s="13">
        <f t="shared" si="4"/>
        <v>0</v>
      </c>
      <c r="O34" s="13"/>
      <c r="P34" s="13">
        <f t="shared" si="5"/>
        <v>0</v>
      </c>
      <c r="Q34" s="13"/>
      <c r="R34" s="13" t="str">
        <f t="shared" si="6"/>
        <v>0</v>
      </c>
      <c r="S34" s="13">
        <v>46</v>
      </c>
      <c r="T34" s="13" t="str">
        <f t="shared" si="7"/>
        <v>10</v>
      </c>
      <c r="U34" s="13">
        <f t="shared" si="8"/>
        <v>1916</v>
      </c>
      <c r="V34">
        <v>30</v>
      </c>
    </row>
    <row r="35" spans="1:22" x14ac:dyDescent="0.25">
      <c r="A35" s="9" t="s">
        <v>97</v>
      </c>
      <c r="B35" s="10" t="s">
        <v>81</v>
      </c>
      <c r="C35" s="11" t="s">
        <v>98</v>
      </c>
      <c r="D35" s="12">
        <v>50</v>
      </c>
      <c r="E35" s="12">
        <v>45</v>
      </c>
      <c r="F35" s="12">
        <v>35</v>
      </c>
      <c r="G35" s="12">
        <f t="shared" si="0"/>
        <v>1895</v>
      </c>
      <c r="H35" s="13">
        <f t="shared" si="1"/>
        <v>1895</v>
      </c>
      <c r="I35" s="13"/>
      <c r="J35" s="13" t="str">
        <f t="shared" si="2"/>
        <v>0</v>
      </c>
      <c r="K35" s="13"/>
      <c r="L35" s="13">
        <f t="shared" si="3"/>
        <v>0</v>
      </c>
      <c r="M35" s="13"/>
      <c r="N35" s="13">
        <f t="shared" si="4"/>
        <v>0</v>
      </c>
      <c r="O35" s="13"/>
      <c r="P35" s="13">
        <f t="shared" si="5"/>
        <v>0</v>
      </c>
      <c r="Q35" s="13"/>
      <c r="R35" s="13" t="str">
        <f t="shared" si="6"/>
        <v>0</v>
      </c>
      <c r="S35" s="13">
        <v>64</v>
      </c>
      <c r="T35" s="13" t="str">
        <f t="shared" si="7"/>
        <v>20</v>
      </c>
      <c r="U35" s="13">
        <f t="shared" si="8"/>
        <v>1915</v>
      </c>
      <c r="V35">
        <v>31</v>
      </c>
    </row>
    <row r="36" spans="1:22" x14ac:dyDescent="0.25">
      <c r="A36" s="9" t="s">
        <v>99</v>
      </c>
      <c r="B36" s="10" t="s">
        <v>49</v>
      </c>
      <c r="C36" s="11" t="s">
        <v>100</v>
      </c>
      <c r="D36" s="12">
        <v>46</v>
      </c>
      <c r="E36" s="12">
        <v>43</v>
      </c>
      <c r="F36" s="12">
        <v>35</v>
      </c>
      <c r="G36" s="12">
        <f t="shared" si="0"/>
        <v>1807</v>
      </c>
      <c r="H36" s="13">
        <f t="shared" si="1"/>
        <v>1807</v>
      </c>
      <c r="I36" s="13"/>
      <c r="J36" s="13" t="str">
        <f t="shared" si="2"/>
        <v>0</v>
      </c>
      <c r="K36" s="13">
        <v>3</v>
      </c>
      <c r="L36" s="13">
        <f t="shared" si="3"/>
        <v>15</v>
      </c>
      <c r="M36" s="13">
        <v>1</v>
      </c>
      <c r="N36" s="13">
        <f t="shared" si="4"/>
        <v>5</v>
      </c>
      <c r="O36" s="13"/>
      <c r="P36" s="13">
        <f t="shared" si="5"/>
        <v>0</v>
      </c>
      <c r="Q36" s="13"/>
      <c r="R36" s="13" t="str">
        <f t="shared" si="6"/>
        <v>0</v>
      </c>
      <c r="S36" s="13">
        <v>49</v>
      </c>
      <c r="T36" s="13" t="str">
        <f t="shared" si="7"/>
        <v>10</v>
      </c>
      <c r="U36" s="13">
        <f t="shared" si="8"/>
        <v>1837</v>
      </c>
      <c r="V36">
        <v>32</v>
      </c>
    </row>
    <row r="37" spans="1:22" x14ac:dyDescent="0.25">
      <c r="A37" s="9" t="s">
        <v>101</v>
      </c>
      <c r="B37" s="10" t="s">
        <v>60</v>
      </c>
      <c r="C37" s="11" t="s">
        <v>102</v>
      </c>
      <c r="D37" s="12">
        <v>40</v>
      </c>
      <c r="E37" s="12">
        <v>49</v>
      </c>
      <c r="F37" s="12">
        <v>35</v>
      </c>
      <c r="G37" s="12">
        <f t="shared" si="0"/>
        <v>1765</v>
      </c>
      <c r="H37" s="13">
        <f t="shared" si="1"/>
        <v>1765</v>
      </c>
      <c r="I37" s="13"/>
      <c r="J37" s="13" t="str">
        <f t="shared" si="2"/>
        <v>0</v>
      </c>
      <c r="K37" s="13"/>
      <c r="L37" s="13">
        <f t="shared" si="3"/>
        <v>0</v>
      </c>
      <c r="M37" s="13"/>
      <c r="N37" s="13">
        <f t="shared" si="4"/>
        <v>0</v>
      </c>
      <c r="O37" s="13"/>
      <c r="P37" s="13">
        <f t="shared" si="5"/>
        <v>0</v>
      </c>
      <c r="Q37" s="13"/>
      <c r="R37" s="13" t="str">
        <f t="shared" si="6"/>
        <v>0</v>
      </c>
      <c r="S37" s="13">
        <v>61</v>
      </c>
      <c r="T37" s="13" t="str">
        <f t="shared" si="7"/>
        <v>20</v>
      </c>
      <c r="U37" s="13">
        <f t="shared" si="8"/>
        <v>1785</v>
      </c>
      <c r="V37">
        <v>33</v>
      </c>
    </row>
    <row r="38" spans="1:22" x14ac:dyDescent="0.25">
      <c r="A38" s="9" t="s">
        <v>103</v>
      </c>
      <c r="B38" s="10" t="s">
        <v>72</v>
      </c>
      <c r="C38" s="11" t="s">
        <v>104</v>
      </c>
      <c r="D38" s="12">
        <v>40</v>
      </c>
      <c r="E38" s="12">
        <v>49</v>
      </c>
      <c r="F38" s="12">
        <v>35</v>
      </c>
      <c r="G38" s="12">
        <f t="shared" si="0"/>
        <v>1765</v>
      </c>
      <c r="H38" s="13">
        <f t="shared" si="1"/>
        <v>1765</v>
      </c>
      <c r="I38" s="13"/>
      <c r="J38" s="13" t="str">
        <f t="shared" si="2"/>
        <v>0</v>
      </c>
      <c r="K38" s="13"/>
      <c r="L38" s="13">
        <f t="shared" si="3"/>
        <v>0</v>
      </c>
      <c r="M38" s="13"/>
      <c r="N38" s="13">
        <f t="shared" si="4"/>
        <v>0</v>
      </c>
      <c r="O38" s="13"/>
      <c r="P38" s="13">
        <f t="shared" si="5"/>
        <v>0</v>
      </c>
      <c r="Q38" s="13"/>
      <c r="R38" s="13" t="str">
        <f t="shared" si="6"/>
        <v>0</v>
      </c>
      <c r="S38" s="13">
        <v>65</v>
      </c>
      <c r="T38" s="13" t="str">
        <f t="shared" si="7"/>
        <v>20</v>
      </c>
      <c r="U38" s="13">
        <f t="shared" si="8"/>
        <v>1785</v>
      </c>
      <c r="V38">
        <v>34</v>
      </c>
    </row>
    <row r="39" spans="1:22" x14ac:dyDescent="0.25">
      <c r="A39" s="9" t="s">
        <v>105</v>
      </c>
      <c r="B39" s="10" t="s">
        <v>65</v>
      </c>
      <c r="C39" s="11" t="s">
        <v>106</v>
      </c>
      <c r="D39" s="12">
        <v>40</v>
      </c>
      <c r="E39" s="12">
        <v>45</v>
      </c>
      <c r="F39" s="12">
        <v>35</v>
      </c>
      <c r="G39" s="12">
        <f t="shared" si="0"/>
        <v>1725</v>
      </c>
      <c r="H39" s="13">
        <f t="shared" si="1"/>
        <v>1725</v>
      </c>
      <c r="I39" s="13"/>
      <c r="J39" s="13" t="str">
        <f t="shared" si="2"/>
        <v>0</v>
      </c>
      <c r="K39" s="13">
        <v>3</v>
      </c>
      <c r="L39" s="13">
        <f t="shared" si="3"/>
        <v>15</v>
      </c>
      <c r="M39" s="13"/>
      <c r="N39" s="13">
        <f t="shared" si="4"/>
        <v>0</v>
      </c>
      <c r="O39" s="13"/>
      <c r="P39" s="13">
        <f t="shared" si="5"/>
        <v>0</v>
      </c>
      <c r="Q39" s="13">
        <v>100</v>
      </c>
      <c r="R39" s="13" t="str">
        <f t="shared" si="6"/>
        <v>17</v>
      </c>
      <c r="S39" s="13">
        <v>43</v>
      </c>
      <c r="T39" s="13" t="str">
        <f t="shared" si="7"/>
        <v>10</v>
      </c>
      <c r="U39" s="13">
        <f t="shared" si="8"/>
        <v>1767</v>
      </c>
      <c r="V39">
        <v>35</v>
      </c>
    </row>
    <row r="40" spans="1:22" x14ac:dyDescent="0.25">
      <c r="A40" s="9" t="s">
        <v>107</v>
      </c>
      <c r="B40" s="10" t="s">
        <v>72</v>
      </c>
      <c r="C40" s="11" t="s">
        <v>108</v>
      </c>
      <c r="D40" s="12">
        <v>40</v>
      </c>
      <c r="E40" s="12">
        <v>45</v>
      </c>
      <c r="F40" s="12">
        <v>35</v>
      </c>
      <c r="G40" s="12">
        <f t="shared" si="0"/>
        <v>1725</v>
      </c>
      <c r="H40" s="13">
        <f t="shared" si="1"/>
        <v>1725</v>
      </c>
      <c r="I40" s="13"/>
      <c r="J40" s="13" t="str">
        <f t="shared" si="2"/>
        <v>0</v>
      </c>
      <c r="K40" s="13">
        <v>3</v>
      </c>
      <c r="L40" s="13">
        <f t="shared" si="3"/>
        <v>15</v>
      </c>
      <c r="M40" s="13"/>
      <c r="N40" s="13">
        <f t="shared" si="4"/>
        <v>0</v>
      </c>
      <c r="O40" s="13"/>
      <c r="P40" s="13">
        <f t="shared" si="5"/>
        <v>0</v>
      </c>
      <c r="Q40" s="13"/>
      <c r="R40" s="13" t="str">
        <f t="shared" si="6"/>
        <v>0</v>
      </c>
      <c r="S40" s="13">
        <v>53</v>
      </c>
      <c r="T40" s="13" t="str">
        <f t="shared" si="7"/>
        <v>20</v>
      </c>
      <c r="U40" s="13">
        <f t="shared" si="8"/>
        <v>1760</v>
      </c>
      <c r="V40">
        <v>36</v>
      </c>
    </row>
    <row r="41" spans="1:22" x14ac:dyDescent="0.25">
      <c r="A41" s="9" t="s">
        <v>109</v>
      </c>
      <c r="B41" s="10" t="s">
        <v>52</v>
      </c>
      <c r="C41" s="11" t="s">
        <v>70</v>
      </c>
      <c r="D41" s="12">
        <v>40</v>
      </c>
      <c r="E41" s="12">
        <v>43</v>
      </c>
      <c r="F41" s="12">
        <v>35</v>
      </c>
      <c r="G41" s="12">
        <f t="shared" si="0"/>
        <v>1705</v>
      </c>
      <c r="H41" s="13">
        <f t="shared" si="1"/>
        <v>1705</v>
      </c>
      <c r="I41" s="13"/>
      <c r="J41" s="13" t="str">
        <f t="shared" si="2"/>
        <v>0</v>
      </c>
      <c r="K41" s="13"/>
      <c r="L41" s="13">
        <f t="shared" si="3"/>
        <v>0</v>
      </c>
      <c r="M41" s="13"/>
      <c r="N41" s="13">
        <f t="shared" si="4"/>
        <v>0</v>
      </c>
      <c r="O41" s="13"/>
      <c r="P41" s="13">
        <f t="shared" si="5"/>
        <v>0</v>
      </c>
      <c r="Q41" s="13"/>
      <c r="R41" s="13" t="str">
        <f t="shared" si="6"/>
        <v>0</v>
      </c>
      <c r="S41" s="13">
        <v>55</v>
      </c>
      <c r="T41" s="13" t="str">
        <f t="shared" si="7"/>
        <v>20</v>
      </c>
      <c r="U41" s="13">
        <f t="shared" si="8"/>
        <v>1725</v>
      </c>
      <c r="V41">
        <v>37</v>
      </c>
    </row>
    <row r="42" spans="1:22" x14ac:dyDescent="0.25">
      <c r="A42" s="9" t="s">
        <v>110</v>
      </c>
      <c r="B42" s="10" t="s">
        <v>72</v>
      </c>
      <c r="C42" s="11" t="s">
        <v>111</v>
      </c>
      <c r="D42" s="12">
        <v>40</v>
      </c>
      <c r="E42" s="12">
        <v>38</v>
      </c>
      <c r="F42" s="12">
        <v>35</v>
      </c>
      <c r="G42" s="12">
        <f t="shared" si="0"/>
        <v>1655</v>
      </c>
      <c r="H42" s="13">
        <f t="shared" si="1"/>
        <v>1655</v>
      </c>
      <c r="I42" s="13"/>
      <c r="J42" s="13" t="str">
        <f t="shared" si="2"/>
        <v>0</v>
      </c>
      <c r="K42" s="13"/>
      <c r="L42" s="13">
        <f t="shared" si="3"/>
        <v>0</v>
      </c>
      <c r="M42" s="13"/>
      <c r="N42" s="13">
        <f t="shared" si="4"/>
        <v>0</v>
      </c>
      <c r="O42" s="13"/>
      <c r="P42" s="13">
        <f t="shared" si="5"/>
        <v>0</v>
      </c>
      <c r="Q42" s="13"/>
      <c r="R42" s="13" t="str">
        <f t="shared" si="6"/>
        <v>0</v>
      </c>
      <c r="S42" s="13">
        <v>52</v>
      </c>
      <c r="T42" s="13" t="str">
        <f t="shared" si="7"/>
        <v>20</v>
      </c>
      <c r="U42" s="13">
        <f t="shared" si="8"/>
        <v>1675</v>
      </c>
      <c r="V42">
        <v>38</v>
      </c>
    </row>
    <row r="43" spans="1:22" x14ac:dyDescent="0.25">
      <c r="A43" s="9" t="s">
        <v>51</v>
      </c>
      <c r="B43" s="10" t="s">
        <v>60</v>
      </c>
      <c r="C43" s="11" t="s">
        <v>112</v>
      </c>
      <c r="D43" s="12">
        <v>33</v>
      </c>
      <c r="E43" s="12">
        <v>38</v>
      </c>
      <c r="F43" s="12">
        <v>35</v>
      </c>
      <c r="G43" s="12">
        <f t="shared" si="0"/>
        <v>1536</v>
      </c>
      <c r="H43" s="13">
        <f t="shared" si="1"/>
        <v>1536</v>
      </c>
      <c r="I43" s="13"/>
      <c r="J43" s="13" t="str">
        <f t="shared" si="2"/>
        <v>0</v>
      </c>
      <c r="K43" s="13"/>
      <c r="L43" s="13">
        <f t="shared" si="3"/>
        <v>0</v>
      </c>
      <c r="M43" s="13"/>
      <c r="N43" s="13">
        <f t="shared" si="4"/>
        <v>0</v>
      </c>
      <c r="O43" s="13"/>
      <c r="P43" s="13">
        <f t="shared" si="5"/>
        <v>0</v>
      </c>
      <c r="Q43" s="13"/>
      <c r="R43" s="13" t="str">
        <f t="shared" si="6"/>
        <v>0</v>
      </c>
      <c r="S43" s="13">
        <v>65</v>
      </c>
      <c r="T43" s="13" t="str">
        <f t="shared" si="7"/>
        <v>20</v>
      </c>
      <c r="U43" s="13">
        <f t="shared" si="8"/>
        <v>1556</v>
      </c>
      <c r="V43">
        <v>39</v>
      </c>
    </row>
    <row r="44" spans="1:22" x14ac:dyDescent="0.25">
      <c r="A44" s="9" t="s">
        <v>113</v>
      </c>
      <c r="B44" s="10" t="s">
        <v>28</v>
      </c>
      <c r="C44" s="11" t="s">
        <v>114</v>
      </c>
      <c r="D44" s="12">
        <v>30</v>
      </c>
      <c r="E44" s="12">
        <v>51</v>
      </c>
      <c r="F44" s="12">
        <v>30</v>
      </c>
      <c r="G44" s="12">
        <f t="shared" si="0"/>
        <v>1530</v>
      </c>
      <c r="H44" s="13">
        <f t="shared" si="1"/>
        <v>1530</v>
      </c>
      <c r="I44" s="13"/>
      <c r="J44" s="13" t="str">
        <f t="shared" si="2"/>
        <v>0</v>
      </c>
      <c r="K44" s="13"/>
      <c r="L44" s="13">
        <f t="shared" si="3"/>
        <v>0</v>
      </c>
      <c r="M44" s="13">
        <v>1</v>
      </c>
      <c r="N44" s="13">
        <f t="shared" si="4"/>
        <v>5</v>
      </c>
      <c r="O44" s="13"/>
      <c r="P44" s="13">
        <f t="shared" si="5"/>
        <v>0</v>
      </c>
      <c r="Q44" s="13"/>
      <c r="R44" s="13" t="str">
        <f t="shared" si="6"/>
        <v>0</v>
      </c>
      <c r="S44" s="13">
        <v>44</v>
      </c>
      <c r="T44" s="13" t="str">
        <f t="shared" si="7"/>
        <v>10</v>
      </c>
      <c r="U44" s="13">
        <f t="shared" si="8"/>
        <v>1545</v>
      </c>
      <c r="V44">
        <v>40</v>
      </c>
    </row>
    <row r="45" spans="1:22" x14ac:dyDescent="0.25">
      <c r="A45" s="9" t="s">
        <v>88</v>
      </c>
      <c r="B45" s="10" t="s">
        <v>25</v>
      </c>
      <c r="C45" s="11" t="s">
        <v>115</v>
      </c>
      <c r="D45" s="12">
        <v>30</v>
      </c>
      <c r="E45" s="12">
        <v>39</v>
      </c>
      <c r="F45" s="12">
        <v>35</v>
      </c>
      <c r="G45" s="12">
        <f t="shared" si="0"/>
        <v>1495</v>
      </c>
      <c r="H45" s="13">
        <f t="shared" si="1"/>
        <v>1495</v>
      </c>
      <c r="I45" s="13"/>
      <c r="J45" s="13" t="str">
        <f t="shared" si="2"/>
        <v>0</v>
      </c>
      <c r="K45" s="13">
        <v>3</v>
      </c>
      <c r="L45" s="13">
        <f t="shared" si="3"/>
        <v>15</v>
      </c>
      <c r="M45" s="13"/>
      <c r="N45" s="13">
        <f t="shared" si="4"/>
        <v>0</v>
      </c>
      <c r="O45" s="13"/>
      <c r="P45" s="13">
        <f t="shared" si="5"/>
        <v>0</v>
      </c>
      <c r="Q45" s="13"/>
      <c r="R45" s="13" t="str">
        <f t="shared" si="6"/>
        <v>0</v>
      </c>
      <c r="S45" s="13">
        <v>51</v>
      </c>
      <c r="T45" s="13" t="str">
        <f t="shared" si="7"/>
        <v>20</v>
      </c>
      <c r="U45" s="13">
        <f t="shared" si="8"/>
        <v>1530</v>
      </c>
      <c r="V45">
        <v>41</v>
      </c>
    </row>
    <row r="46" spans="1:22" x14ac:dyDescent="0.25">
      <c r="A46" s="9" t="s">
        <v>116</v>
      </c>
      <c r="B46" s="10" t="s">
        <v>89</v>
      </c>
      <c r="C46" s="11" t="s">
        <v>117</v>
      </c>
      <c r="D46" s="12">
        <v>30</v>
      </c>
      <c r="E46" s="12">
        <v>36</v>
      </c>
      <c r="F46" s="12">
        <v>35</v>
      </c>
      <c r="G46" s="12">
        <f t="shared" si="0"/>
        <v>1465</v>
      </c>
      <c r="H46" s="13">
        <f t="shared" si="1"/>
        <v>1465</v>
      </c>
      <c r="I46" s="13">
        <v>4</v>
      </c>
      <c r="J46" s="13" t="str">
        <f t="shared" si="2"/>
        <v>30</v>
      </c>
      <c r="K46" s="13"/>
      <c r="L46" s="13">
        <f t="shared" si="3"/>
        <v>0</v>
      </c>
      <c r="M46" s="13">
        <v>1</v>
      </c>
      <c r="N46" s="13">
        <f t="shared" si="4"/>
        <v>5</v>
      </c>
      <c r="O46" s="13"/>
      <c r="P46" s="13">
        <f t="shared" si="5"/>
        <v>0</v>
      </c>
      <c r="Q46" s="13"/>
      <c r="R46" s="13" t="str">
        <f t="shared" si="6"/>
        <v>0</v>
      </c>
      <c r="S46" s="13">
        <v>44</v>
      </c>
      <c r="T46" s="13" t="str">
        <f t="shared" si="7"/>
        <v>10</v>
      </c>
      <c r="U46" s="13">
        <f t="shared" si="8"/>
        <v>1510</v>
      </c>
      <c r="V46">
        <v>42</v>
      </c>
    </row>
    <row r="47" spans="1:22" x14ac:dyDescent="0.25">
      <c r="A47" s="9" t="s">
        <v>118</v>
      </c>
      <c r="B47" s="10" t="s">
        <v>84</v>
      </c>
      <c r="C47" s="11" t="s">
        <v>119</v>
      </c>
      <c r="D47" s="12">
        <v>30</v>
      </c>
      <c r="E47" s="12">
        <v>36</v>
      </c>
      <c r="F47" s="12">
        <v>35</v>
      </c>
      <c r="G47" s="12">
        <f t="shared" si="0"/>
        <v>1465</v>
      </c>
      <c r="H47" s="13">
        <f t="shared" si="1"/>
        <v>1465</v>
      </c>
      <c r="I47" s="13"/>
      <c r="J47" s="13" t="str">
        <f t="shared" si="2"/>
        <v>0</v>
      </c>
      <c r="K47" s="13"/>
      <c r="L47" s="13">
        <f t="shared" si="3"/>
        <v>0</v>
      </c>
      <c r="M47" s="13"/>
      <c r="N47" s="13">
        <f t="shared" si="4"/>
        <v>0</v>
      </c>
      <c r="O47" s="13"/>
      <c r="P47" s="13">
        <f t="shared" si="5"/>
        <v>0</v>
      </c>
      <c r="Q47" s="13"/>
      <c r="R47" s="13" t="str">
        <f t="shared" si="6"/>
        <v>0</v>
      </c>
      <c r="S47" s="13">
        <v>54</v>
      </c>
      <c r="T47" s="13" t="str">
        <f t="shared" si="7"/>
        <v>20</v>
      </c>
      <c r="U47" s="13">
        <f t="shared" si="8"/>
        <v>1485</v>
      </c>
      <c r="V47">
        <v>43</v>
      </c>
    </row>
    <row r="48" spans="1:22" x14ac:dyDescent="0.25">
      <c r="A48" s="9" t="s">
        <v>120</v>
      </c>
      <c r="B48" s="10" t="s">
        <v>25</v>
      </c>
      <c r="C48" s="11" t="s">
        <v>121</v>
      </c>
      <c r="D48" s="12">
        <v>50</v>
      </c>
      <c r="E48" s="12">
        <v>62</v>
      </c>
      <c r="F48" s="12">
        <v>0</v>
      </c>
      <c r="G48" s="12">
        <f t="shared" si="0"/>
        <v>1470</v>
      </c>
      <c r="H48" s="13">
        <f t="shared" si="1"/>
        <v>1470</v>
      </c>
      <c r="I48" s="13"/>
      <c r="J48" s="13" t="str">
        <f t="shared" si="2"/>
        <v>0</v>
      </c>
      <c r="K48" s="13"/>
      <c r="L48" s="13">
        <f t="shared" si="3"/>
        <v>0</v>
      </c>
      <c r="M48" s="13">
        <v>1</v>
      </c>
      <c r="N48" s="13">
        <f t="shared" si="4"/>
        <v>5</v>
      </c>
      <c r="O48" s="13"/>
      <c r="P48" s="13">
        <f t="shared" si="5"/>
        <v>0</v>
      </c>
      <c r="Q48" s="13"/>
      <c r="R48" s="13" t="str">
        <f t="shared" si="6"/>
        <v>0</v>
      </c>
      <c r="S48" s="13">
        <v>47</v>
      </c>
      <c r="T48" s="13" t="str">
        <f t="shared" si="7"/>
        <v>10</v>
      </c>
      <c r="U48" s="13">
        <f t="shared" si="8"/>
        <v>1485</v>
      </c>
      <c r="V48">
        <v>44</v>
      </c>
    </row>
    <row r="49" spans="1:22" x14ac:dyDescent="0.25">
      <c r="A49" s="9" t="s">
        <v>122</v>
      </c>
      <c r="B49" s="10" t="s">
        <v>89</v>
      </c>
      <c r="C49" s="11" t="s">
        <v>123</v>
      </c>
      <c r="D49" s="12">
        <v>30</v>
      </c>
      <c r="E49" s="12">
        <v>36</v>
      </c>
      <c r="F49" s="12">
        <v>35</v>
      </c>
      <c r="G49" s="12">
        <f t="shared" si="0"/>
        <v>1465</v>
      </c>
      <c r="H49" s="13">
        <f t="shared" si="1"/>
        <v>1465</v>
      </c>
      <c r="I49" s="13"/>
      <c r="J49" s="13" t="str">
        <f t="shared" si="2"/>
        <v>0</v>
      </c>
      <c r="K49" s="13"/>
      <c r="L49" s="13">
        <f t="shared" si="3"/>
        <v>0</v>
      </c>
      <c r="M49" s="13"/>
      <c r="N49" s="13">
        <f t="shared" si="4"/>
        <v>0</v>
      </c>
      <c r="O49" s="13"/>
      <c r="P49" s="13">
        <f t="shared" si="5"/>
        <v>0</v>
      </c>
      <c r="Q49" s="13"/>
      <c r="R49" s="13" t="str">
        <f t="shared" si="6"/>
        <v>0</v>
      </c>
      <c r="S49" s="13">
        <v>53</v>
      </c>
      <c r="T49" s="13" t="str">
        <f t="shared" si="7"/>
        <v>20</v>
      </c>
      <c r="U49" s="13">
        <f t="shared" si="8"/>
        <v>1485</v>
      </c>
      <c r="V49">
        <v>45</v>
      </c>
    </row>
    <row r="50" spans="1:22" x14ac:dyDescent="0.25">
      <c r="A50" s="9" t="s">
        <v>124</v>
      </c>
      <c r="B50" s="10" t="s">
        <v>49</v>
      </c>
      <c r="C50" s="11" t="s">
        <v>125</v>
      </c>
      <c r="D50" s="12">
        <v>30</v>
      </c>
      <c r="E50" s="12">
        <v>32</v>
      </c>
      <c r="F50" s="12">
        <v>35</v>
      </c>
      <c r="G50" s="12">
        <f t="shared" si="0"/>
        <v>1425</v>
      </c>
      <c r="H50" s="13">
        <f t="shared" si="1"/>
        <v>1425</v>
      </c>
      <c r="I50" s="13"/>
      <c r="J50" s="13" t="str">
        <f t="shared" si="2"/>
        <v>0</v>
      </c>
      <c r="K50" s="13">
        <v>3</v>
      </c>
      <c r="L50" s="13">
        <f t="shared" si="3"/>
        <v>15</v>
      </c>
      <c r="M50" s="13"/>
      <c r="N50" s="13">
        <f t="shared" si="4"/>
        <v>0</v>
      </c>
      <c r="O50" s="13"/>
      <c r="P50" s="13">
        <f t="shared" si="5"/>
        <v>0</v>
      </c>
      <c r="Q50" s="13">
        <v>80</v>
      </c>
      <c r="R50" s="13" t="str">
        <f t="shared" si="6"/>
        <v>17</v>
      </c>
      <c r="S50" s="13">
        <v>54</v>
      </c>
      <c r="T50" s="13" t="str">
        <f t="shared" si="7"/>
        <v>20</v>
      </c>
      <c r="U50" s="13">
        <f t="shared" si="8"/>
        <v>1477</v>
      </c>
      <c r="V50">
        <v>46</v>
      </c>
    </row>
    <row r="51" spans="1:22" x14ac:dyDescent="0.25">
      <c r="A51" s="9" t="s">
        <v>126</v>
      </c>
      <c r="B51" s="10" t="s">
        <v>60</v>
      </c>
      <c r="C51" s="11" t="s">
        <v>127</v>
      </c>
      <c r="D51" s="12">
        <v>30</v>
      </c>
      <c r="E51" s="12">
        <v>32</v>
      </c>
      <c r="F51" s="12">
        <v>35</v>
      </c>
      <c r="G51" s="12">
        <f t="shared" si="0"/>
        <v>1425</v>
      </c>
      <c r="H51" s="13">
        <f t="shared" si="1"/>
        <v>1425</v>
      </c>
      <c r="I51" s="13">
        <v>4</v>
      </c>
      <c r="J51" s="13" t="str">
        <f t="shared" si="2"/>
        <v>30</v>
      </c>
      <c r="K51" s="13"/>
      <c r="L51" s="13">
        <f t="shared" si="3"/>
        <v>0</v>
      </c>
      <c r="M51" s="13">
        <v>1</v>
      </c>
      <c r="N51" s="13">
        <f t="shared" si="4"/>
        <v>5</v>
      </c>
      <c r="O51" s="13"/>
      <c r="P51" s="13">
        <f t="shared" si="5"/>
        <v>0</v>
      </c>
      <c r="Q51" s="13"/>
      <c r="R51" s="13" t="str">
        <f t="shared" si="6"/>
        <v>0</v>
      </c>
      <c r="S51" s="13">
        <v>50</v>
      </c>
      <c r="T51" s="13" t="str">
        <f t="shared" si="7"/>
        <v>10</v>
      </c>
      <c r="U51" s="13">
        <f t="shared" si="8"/>
        <v>1470</v>
      </c>
      <c r="V51">
        <v>47</v>
      </c>
    </row>
    <row r="52" spans="1:22" x14ac:dyDescent="0.25">
      <c r="A52" s="9" t="s">
        <v>128</v>
      </c>
      <c r="B52" s="10" t="s">
        <v>65</v>
      </c>
      <c r="C52" s="11" t="s">
        <v>129</v>
      </c>
      <c r="D52" s="12">
        <v>29</v>
      </c>
      <c r="E52" s="12">
        <v>31</v>
      </c>
      <c r="F52" s="12">
        <v>35</v>
      </c>
      <c r="G52" s="12">
        <f t="shared" si="0"/>
        <v>1398</v>
      </c>
      <c r="H52" s="13">
        <f t="shared" si="1"/>
        <v>1398</v>
      </c>
      <c r="I52" s="13">
        <v>4</v>
      </c>
      <c r="J52" s="13" t="str">
        <f t="shared" si="2"/>
        <v>30</v>
      </c>
      <c r="K52" s="13"/>
      <c r="L52" s="13">
        <f t="shared" si="3"/>
        <v>0</v>
      </c>
      <c r="M52" s="13">
        <v>1</v>
      </c>
      <c r="N52" s="13">
        <f t="shared" si="4"/>
        <v>5</v>
      </c>
      <c r="O52" s="13"/>
      <c r="P52" s="13">
        <f t="shared" si="5"/>
        <v>0</v>
      </c>
      <c r="Q52" s="13"/>
      <c r="R52" s="13" t="str">
        <f t="shared" si="6"/>
        <v>0</v>
      </c>
      <c r="S52" s="13">
        <v>53</v>
      </c>
      <c r="T52" s="13" t="str">
        <f t="shared" si="7"/>
        <v>20</v>
      </c>
      <c r="U52" s="13">
        <f t="shared" si="8"/>
        <v>1453</v>
      </c>
      <c r="V52">
        <v>48</v>
      </c>
    </row>
    <row r="53" spans="1:22" x14ac:dyDescent="0.25">
      <c r="A53" s="9" t="s">
        <v>130</v>
      </c>
      <c r="B53" s="10" t="s">
        <v>60</v>
      </c>
      <c r="C53" s="11" t="s">
        <v>131</v>
      </c>
      <c r="D53" s="12">
        <v>30</v>
      </c>
      <c r="E53" s="12">
        <v>31</v>
      </c>
      <c r="F53" s="12">
        <v>36</v>
      </c>
      <c r="G53" s="12">
        <f t="shared" si="0"/>
        <v>1432</v>
      </c>
      <c r="H53" s="13">
        <f t="shared" si="1"/>
        <v>1432</v>
      </c>
      <c r="I53" s="13"/>
      <c r="J53" s="13" t="str">
        <f t="shared" si="2"/>
        <v>0</v>
      </c>
      <c r="K53" s="13"/>
      <c r="L53" s="13">
        <f t="shared" si="3"/>
        <v>0</v>
      </c>
      <c r="M53" s="13"/>
      <c r="N53" s="13">
        <f t="shared" si="4"/>
        <v>0</v>
      </c>
      <c r="O53" s="13"/>
      <c r="P53" s="13">
        <f t="shared" si="5"/>
        <v>0</v>
      </c>
      <c r="Q53" s="13"/>
      <c r="R53" s="13" t="str">
        <f t="shared" si="6"/>
        <v>0</v>
      </c>
      <c r="S53" s="13">
        <v>56</v>
      </c>
      <c r="T53" s="13" t="str">
        <f t="shared" si="7"/>
        <v>20</v>
      </c>
      <c r="U53" s="13">
        <f t="shared" si="8"/>
        <v>1452</v>
      </c>
      <c r="V53">
        <v>49</v>
      </c>
    </row>
    <row r="54" spans="1:22" x14ac:dyDescent="0.25">
      <c r="A54" s="9" t="s">
        <v>132</v>
      </c>
      <c r="B54" s="10" t="s">
        <v>84</v>
      </c>
      <c r="C54" s="11" t="s">
        <v>133</v>
      </c>
      <c r="D54" s="12">
        <v>30</v>
      </c>
      <c r="E54" s="12">
        <v>31</v>
      </c>
      <c r="F54" s="12">
        <v>35</v>
      </c>
      <c r="G54" s="12">
        <f t="shared" si="0"/>
        <v>1415</v>
      </c>
      <c r="H54" s="13">
        <f t="shared" si="1"/>
        <v>1415</v>
      </c>
      <c r="I54" s="13">
        <v>0</v>
      </c>
      <c r="J54" s="13" t="str">
        <f t="shared" si="2"/>
        <v>0</v>
      </c>
      <c r="K54" s="13">
        <v>3</v>
      </c>
      <c r="L54" s="13">
        <f t="shared" si="3"/>
        <v>15</v>
      </c>
      <c r="M54" s="13">
        <v>2</v>
      </c>
      <c r="N54" s="13">
        <f t="shared" si="4"/>
        <v>10</v>
      </c>
      <c r="O54" s="13">
        <v>0</v>
      </c>
      <c r="P54" s="13">
        <f t="shared" si="5"/>
        <v>0</v>
      </c>
      <c r="Q54" s="13">
        <v>0</v>
      </c>
      <c r="R54" s="13" t="str">
        <f t="shared" si="6"/>
        <v>0</v>
      </c>
      <c r="S54" s="13">
        <v>47</v>
      </c>
      <c r="T54" s="13" t="str">
        <f t="shared" si="7"/>
        <v>10</v>
      </c>
      <c r="U54" s="13">
        <f t="shared" si="8"/>
        <v>1450</v>
      </c>
      <c r="V54">
        <v>50</v>
      </c>
    </row>
    <row r="55" spans="1:22" x14ac:dyDescent="0.25">
      <c r="A55" s="9" t="s">
        <v>134</v>
      </c>
      <c r="B55" s="10" t="s">
        <v>49</v>
      </c>
      <c r="C55" s="11" t="s">
        <v>135</v>
      </c>
      <c r="D55" s="12">
        <v>30</v>
      </c>
      <c r="E55" s="12">
        <v>32</v>
      </c>
      <c r="F55" s="12">
        <v>35</v>
      </c>
      <c r="G55" s="12">
        <f t="shared" si="0"/>
        <v>1425</v>
      </c>
      <c r="H55" s="13">
        <f t="shared" si="1"/>
        <v>1425</v>
      </c>
      <c r="I55" s="13"/>
      <c r="J55" s="13" t="str">
        <f t="shared" si="2"/>
        <v>0</v>
      </c>
      <c r="K55" s="13"/>
      <c r="L55" s="13">
        <f t="shared" si="3"/>
        <v>0</v>
      </c>
      <c r="M55" s="13">
        <v>1</v>
      </c>
      <c r="N55" s="13">
        <f t="shared" si="4"/>
        <v>5</v>
      </c>
      <c r="O55" s="13"/>
      <c r="P55" s="13">
        <f t="shared" si="5"/>
        <v>0</v>
      </c>
      <c r="Q55" s="13"/>
      <c r="R55" s="13" t="str">
        <f t="shared" si="6"/>
        <v>0</v>
      </c>
      <c r="S55" s="13">
        <v>39</v>
      </c>
      <c r="T55" s="13" t="str">
        <f t="shared" si="7"/>
        <v>10</v>
      </c>
      <c r="U55" s="13">
        <f t="shared" si="8"/>
        <v>1440</v>
      </c>
      <c r="V55">
        <v>51</v>
      </c>
    </row>
    <row r="56" spans="1:22" x14ac:dyDescent="0.25">
      <c r="A56" s="9" t="s">
        <v>136</v>
      </c>
      <c r="B56" s="10" t="s">
        <v>84</v>
      </c>
      <c r="C56" s="11" t="s">
        <v>137</v>
      </c>
      <c r="D56" s="12">
        <v>30</v>
      </c>
      <c r="E56" s="12">
        <v>32</v>
      </c>
      <c r="F56" s="12">
        <v>35</v>
      </c>
      <c r="G56" s="12">
        <f t="shared" si="0"/>
        <v>1425</v>
      </c>
      <c r="H56" s="13">
        <f t="shared" si="1"/>
        <v>1425</v>
      </c>
      <c r="I56" s="13"/>
      <c r="J56" s="13" t="str">
        <f t="shared" si="2"/>
        <v>0</v>
      </c>
      <c r="K56" s="13"/>
      <c r="L56" s="13">
        <f t="shared" si="3"/>
        <v>0</v>
      </c>
      <c r="M56" s="13"/>
      <c r="N56" s="13">
        <f t="shared" si="4"/>
        <v>0</v>
      </c>
      <c r="O56" s="13"/>
      <c r="P56" s="13">
        <f t="shared" si="5"/>
        <v>0</v>
      </c>
      <c r="Q56" s="13"/>
      <c r="R56" s="13" t="str">
        <f t="shared" si="6"/>
        <v>0</v>
      </c>
      <c r="S56" s="13">
        <v>46</v>
      </c>
      <c r="T56" s="13" t="str">
        <f t="shared" si="7"/>
        <v>10</v>
      </c>
      <c r="U56" s="13">
        <f t="shared" si="8"/>
        <v>1435</v>
      </c>
      <c r="V56">
        <v>52</v>
      </c>
    </row>
    <row r="57" spans="1:22" x14ac:dyDescent="0.25">
      <c r="A57" s="9" t="s">
        <v>138</v>
      </c>
      <c r="B57" s="10" t="s">
        <v>65</v>
      </c>
      <c r="C57" s="11" t="s">
        <v>139</v>
      </c>
      <c r="D57" s="12">
        <v>30</v>
      </c>
      <c r="E57" s="12">
        <v>31</v>
      </c>
      <c r="F57" s="12">
        <v>35</v>
      </c>
      <c r="G57" s="12">
        <f t="shared" si="0"/>
        <v>1415</v>
      </c>
      <c r="H57" s="13">
        <f t="shared" si="1"/>
        <v>1415</v>
      </c>
      <c r="I57" s="13"/>
      <c r="J57" s="13" t="str">
        <f t="shared" si="2"/>
        <v>0</v>
      </c>
      <c r="K57" s="13"/>
      <c r="L57" s="13">
        <f t="shared" si="3"/>
        <v>0</v>
      </c>
      <c r="M57" s="13"/>
      <c r="N57" s="13">
        <f t="shared" si="4"/>
        <v>0</v>
      </c>
      <c r="O57" s="13"/>
      <c r="P57" s="13">
        <f t="shared" si="5"/>
        <v>0</v>
      </c>
      <c r="Q57" s="13"/>
      <c r="R57" s="13" t="str">
        <f t="shared" si="6"/>
        <v>0</v>
      </c>
      <c r="S57" s="13">
        <v>50</v>
      </c>
      <c r="T57" s="13" t="str">
        <f t="shared" si="7"/>
        <v>10</v>
      </c>
      <c r="U57" s="13">
        <f t="shared" si="8"/>
        <v>1425</v>
      </c>
      <c r="V57">
        <v>53</v>
      </c>
    </row>
    <row r="58" spans="1:22" x14ac:dyDescent="0.25">
      <c r="A58" s="9" t="s">
        <v>140</v>
      </c>
      <c r="B58" s="10" t="s">
        <v>65</v>
      </c>
      <c r="C58" s="11" t="s">
        <v>141</v>
      </c>
      <c r="D58" s="12">
        <v>30</v>
      </c>
      <c r="E58" s="12">
        <v>27</v>
      </c>
      <c r="F58" s="12">
        <v>35</v>
      </c>
      <c r="G58" s="12">
        <f t="shared" si="0"/>
        <v>1375</v>
      </c>
      <c r="H58" s="13">
        <f t="shared" si="1"/>
        <v>1375</v>
      </c>
      <c r="I58" s="13">
        <v>4</v>
      </c>
      <c r="J58" s="13" t="str">
        <f t="shared" si="2"/>
        <v>30</v>
      </c>
      <c r="K58" s="13"/>
      <c r="L58" s="13">
        <f t="shared" si="3"/>
        <v>0</v>
      </c>
      <c r="M58" s="13"/>
      <c r="N58" s="13">
        <f t="shared" si="4"/>
        <v>0</v>
      </c>
      <c r="O58" s="13"/>
      <c r="P58" s="13">
        <f t="shared" si="5"/>
        <v>0</v>
      </c>
      <c r="Q58" s="13"/>
      <c r="R58" s="13" t="str">
        <f t="shared" si="6"/>
        <v>0</v>
      </c>
      <c r="S58" s="13">
        <v>51</v>
      </c>
      <c r="T58" s="13" t="str">
        <f t="shared" si="7"/>
        <v>20</v>
      </c>
      <c r="U58" s="13">
        <f t="shared" si="8"/>
        <v>1425</v>
      </c>
      <c r="V58">
        <v>54</v>
      </c>
    </row>
    <row r="59" spans="1:22" x14ac:dyDescent="0.25">
      <c r="A59" s="9" t="s">
        <v>142</v>
      </c>
      <c r="B59" s="10" t="s">
        <v>143</v>
      </c>
      <c r="C59" s="11" t="s">
        <v>144</v>
      </c>
      <c r="D59" s="12">
        <v>30</v>
      </c>
      <c r="E59" s="12">
        <v>29</v>
      </c>
      <c r="F59" s="12">
        <v>35</v>
      </c>
      <c r="G59" s="12">
        <f t="shared" si="0"/>
        <v>1395</v>
      </c>
      <c r="H59" s="13">
        <f t="shared" si="1"/>
        <v>1395</v>
      </c>
      <c r="I59" s="13"/>
      <c r="J59" s="13" t="str">
        <f t="shared" si="2"/>
        <v>0</v>
      </c>
      <c r="K59" s="13"/>
      <c r="L59" s="13">
        <f t="shared" si="3"/>
        <v>0</v>
      </c>
      <c r="M59" s="13">
        <v>1</v>
      </c>
      <c r="N59" s="13">
        <f t="shared" si="4"/>
        <v>5</v>
      </c>
      <c r="O59" s="13"/>
      <c r="P59" s="13">
        <f t="shared" si="5"/>
        <v>0</v>
      </c>
      <c r="Q59" s="13"/>
      <c r="R59" s="13" t="str">
        <f t="shared" si="6"/>
        <v>0</v>
      </c>
      <c r="S59" s="13">
        <v>55</v>
      </c>
      <c r="T59" s="13" t="str">
        <f t="shared" si="7"/>
        <v>20</v>
      </c>
      <c r="U59" s="13">
        <f t="shared" si="8"/>
        <v>1420</v>
      </c>
      <c r="V59">
        <v>55</v>
      </c>
    </row>
    <row r="60" spans="1:22" x14ac:dyDescent="0.25">
      <c r="A60" s="9" t="s">
        <v>145</v>
      </c>
      <c r="B60" s="10" t="s">
        <v>25</v>
      </c>
      <c r="C60" s="11" t="s">
        <v>146</v>
      </c>
      <c r="D60" s="12">
        <v>30</v>
      </c>
      <c r="E60" s="12">
        <v>29</v>
      </c>
      <c r="F60" s="12">
        <v>35</v>
      </c>
      <c r="G60" s="12">
        <f t="shared" si="0"/>
        <v>1395</v>
      </c>
      <c r="H60" s="13">
        <f t="shared" si="1"/>
        <v>1395</v>
      </c>
      <c r="I60" s="13"/>
      <c r="J60" s="13" t="str">
        <f t="shared" si="2"/>
        <v>0</v>
      </c>
      <c r="K60" s="13"/>
      <c r="L60" s="13">
        <f t="shared" si="3"/>
        <v>0</v>
      </c>
      <c r="M60" s="13">
        <v>1</v>
      </c>
      <c r="N60" s="13">
        <f t="shared" si="4"/>
        <v>5</v>
      </c>
      <c r="O60" s="13"/>
      <c r="P60" s="13">
        <f t="shared" si="5"/>
        <v>0</v>
      </c>
      <c r="Q60" s="13"/>
      <c r="R60" s="13" t="str">
        <f t="shared" si="6"/>
        <v>0</v>
      </c>
      <c r="S60" s="13">
        <v>45</v>
      </c>
      <c r="T60" s="13" t="str">
        <f t="shared" si="7"/>
        <v>10</v>
      </c>
      <c r="U60" s="13">
        <f t="shared" si="8"/>
        <v>1410</v>
      </c>
      <c r="V60">
        <v>56</v>
      </c>
    </row>
    <row r="61" spans="1:22" x14ac:dyDescent="0.25">
      <c r="A61" s="9" t="s">
        <v>147</v>
      </c>
      <c r="B61" s="10" t="s">
        <v>44</v>
      </c>
      <c r="C61" s="11" t="s">
        <v>148</v>
      </c>
      <c r="D61" s="12">
        <v>30</v>
      </c>
      <c r="E61" s="12">
        <v>29</v>
      </c>
      <c r="F61" s="12">
        <v>35</v>
      </c>
      <c r="G61" s="12">
        <f t="shared" si="0"/>
        <v>1395</v>
      </c>
      <c r="H61" s="13">
        <f t="shared" si="1"/>
        <v>1395</v>
      </c>
      <c r="I61" s="13"/>
      <c r="J61" s="13" t="str">
        <f t="shared" si="2"/>
        <v>0</v>
      </c>
      <c r="K61" s="13"/>
      <c r="L61" s="13">
        <f t="shared" si="3"/>
        <v>0</v>
      </c>
      <c r="M61" s="13">
        <v>1</v>
      </c>
      <c r="N61" s="13">
        <f t="shared" si="4"/>
        <v>5</v>
      </c>
      <c r="O61" s="13"/>
      <c r="P61" s="13">
        <f t="shared" si="5"/>
        <v>0</v>
      </c>
      <c r="Q61" s="13"/>
      <c r="R61" s="13" t="str">
        <f t="shared" si="6"/>
        <v>0</v>
      </c>
      <c r="S61" s="13">
        <v>40</v>
      </c>
      <c r="T61" s="13" t="str">
        <f t="shared" si="7"/>
        <v>10</v>
      </c>
      <c r="U61" s="13">
        <f t="shared" si="8"/>
        <v>1410</v>
      </c>
      <c r="V61">
        <v>57</v>
      </c>
    </row>
    <row r="62" spans="1:22" x14ac:dyDescent="0.25">
      <c r="A62" s="9" t="s">
        <v>132</v>
      </c>
      <c r="B62" s="10" t="s">
        <v>28</v>
      </c>
      <c r="C62" s="11" t="s">
        <v>149</v>
      </c>
      <c r="D62" s="12">
        <v>29</v>
      </c>
      <c r="E62" s="12">
        <v>21</v>
      </c>
      <c r="F62" s="12">
        <v>35</v>
      </c>
      <c r="G62" s="12">
        <f t="shared" si="0"/>
        <v>1298</v>
      </c>
      <c r="H62" s="13">
        <f t="shared" si="1"/>
        <v>1298</v>
      </c>
      <c r="I62" s="13"/>
      <c r="J62" s="13" t="str">
        <f t="shared" si="2"/>
        <v>0</v>
      </c>
      <c r="K62" s="13">
        <v>3</v>
      </c>
      <c r="L62" s="13">
        <f t="shared" si="3"/>
        <v>15</v>
      </c>
      <c r="M62" s="13">
        <v>1</v>
      </c>
      <c r="N62" s="13">
        <f t="shared" si="4"/>
        <v>5</v>
      </c>
      <c r="O62" s="13"/>
      <c r="P62" s="13">
        <f t="shared" si="5"/>
        <v>0</v>
      </c>
      <c r="Q62" s="13"/>
      <c r="R62" s="13" t="str">
        <f t="shared" si="6"/>
        <v>0</v>
      </c>
      <c r="S62" s="13">
        <v>37</v>
      </c>
      <c r="T62" s="13" t="str">
        <f t="shared" si="7"/>
        <v>10</v>
      </c>
      <c r="U62" s="13">
        <f t="shared" si="8"/>
        <v>1328</v>
      </c>
      <c r="V62">
        <v>58</v>
      </c>
    </row>
    <row r="63" spans="1:22" x14ac:dyDescent="0.25">
      <c r="A63" s="9" t="s">
        <v>150</v>
      </c>
      <c r="B63" s="10" t="s">
        <v>49</v>
      </c>
      <c r="C63" s="11" t="s">
        <v>151</v>
      </c>
      <c r="D63" s="12">
        <v>20</v>
      </c>
      <c r="E63" s="12">
        <v>34</v>
      </c>
      <c r="F63" s="12">
        <v>35</v>
      </c>
      <c r="G63" s="12">
        <f t="shared" si="0"/>
        <v>1275</v>
      </c>
      <c r="H63" s="13">
        <f t="shared" si="1"/>
        <v>1275</v>
      </c>
      <c r="I63" s="13">
        <v>4</v>
      </c>
      <c r="J63" s="13" t="str">
        <f t="shared" si="2"/>
        <v>30</v>
      </c>
      <c r="K63" s="13"/>
      <c r="L63" s="13">
        <f t="shared" si="3"/>
        <v>0</v>
      </c>
      <c r="M63" s="13"/>
      <c r="N63" s="13">
        <f t="shared" si="4"/>
        <v>0</v>
      </c>
      <c r="O63" s="13"/>
      <c r="P63" s="13">
        <f t="shared" si="5"/>
        <v>0</v>
      </c>
      <c r="Q63" s="13"/>
      <c r="R63" s="13" t="str">
        <f t="shared" si="6"/>
        <v>0</v>
      </c>
      <c r="S63" s="13">
        <v>32</v>
      </c>
      <c r="T63" s="13" t="str">
        <f t="shared" si="7"/>
        <v>10</v>
      </c>
      <c r="U63" s="13">
        <f t="shared" si="8"/>
        <v>1315</v>
      </c>
      <c r="V63">
        <v>59</v>
      </c>
    </row>
    <row r="64" spans="1:22" x14ac:dyDescent="0.25">
      <c r="A64" s="9" t="s">
        <v>152</v>
      </c>
      <c r="B64" s="10" t="s">
        <v>31</v>
      </c>
      <c r="C64" s="11" t="s">
        <v>153</v>
      </c>
      <c r="D64" s="12">
        <v>30</v>
      </c>
      <c r="E64" s="12">
        <v>36</v>
      </c>
      <c r="F64" s="12">
        <v>25</v>
      </c>
      <c r="G64" s="12">
        <f t="shared" si="0"/>
        <v>1295</v>
      </c>
      <c r="H64" s="13">
        <f t="shared" si="1"/>
        <v>1295</v>
      </c>
      <c r="I64" s="13"/>
      <c r="J64" s="13" t="str">
        <f t="shared" si="2"/>
        <v>0</v>
      </c>
      <c r="K64" s="13"/>
      <c r="L64" s="13">
        <f t="shared" si="3"/>
        <v>0</v>
      </c>
      <c r="M64" s="13"/>
      <c r="N64" s="13">
        <f t="shared" si="4"/>
        <v>0</v>
      </c>
      <c r="O64" s="13"/>
      <c r="P64" s="13">
        <f t="shared" si="5"/>
        <v>0</v>
      </c>
      <c r="Q64" s="13"/>
      <c r="R64" s="13" t="str">
        <f t="shared" si="6"/>
        <v>0</v>
      </c>
      <c r="S64" s="13"/>
      <c r="T64" s="13" t="str">
        <f t="shared" si="7"/>
        <v>0</v>
      </c>
      <c r="U64" s="13">
        <f t="shared" si="8"/>
        <v>1295</v>
      </c>
      <c r="V64">
        <v>60</v>
      </c>
    </row>
    <row r="65" spans="1:22" x14ac:dyDescent="0.25">
      <c r="A65" s="9" t="s">
        <v>147</v>
      </c>
      <c r="B65" s="10" t="s">
        <v>84</v>
      </c>
      <c r="C65" s="11" t="s">
        <v>154</v>
      </c>
      <c r="D65" s="12">
        <v>5</v>
      </c>
      <c r="E65" s="12">
        <v>58</v>
      </c>
      <c r="F65" s="12">
        <v>35</v>
      </c>
      <c r="G65" s="12">
        <f t="shared" si="0"/>
        <v>1260</v>
      </c>
      <c r="H65" s="13">
        <f t="shared" si="1"/>
        <v>1260</v>
      </c>
      <c r="I65" s="13"/>
      <c r="J65" s="13" t="str">
        <f t="shared" si="2"/>
        <v>0</v>
      </c>
      <c r="K65" s="13"/>
      <c r="L65" s="13">
        <f t="shared" si="3"/>
        <v>0</v>
      </c>
      <c r="M65" s="13"/>
      <c r="N65" s="13">
        <f t="shared" si="4"/>
        <v>0</v>
      </c>
      <c r="O65" s="13"/>
      <c r="P65" s="13">
        <f t="shared" si="5"/>
        <v>0</v>
      </c>
      <c r="Q65" s="13"/>
      <c r="R65" s="13" t="str">
        <f t="shared" si="6"/>
        <v>0</v>
      </c>
      <c r="S65" s="13">
        <v>65</v>
      </c>
      <c r="T65" s="13" t="str">
        <f t="shared" si="7"/>
        <v>20</v>
      </c>
      <c r="U65" s="13">
        <f t="shared" si="8"/>
        <v>1280</v>
      </c>
      <c r="V65">
        <v>61</v>
      </c>
    </row>
    <row r="66" spans="1:22" x14ac:dyDescent="0.25">
      <c r="A66" s="9" t="s">
        <v>155</v>
      </c>
      <c r="B66" s="10" t="s">
        <v>65</v>
      </c>
      <c r="C66" s="11" t="s">
        <v>156</v>
      </c>
      <c r="D66" s="12">
        <v>30</v>
      </c>
      <c r="E66" s="12">
        <v>30</v>
      </c>
      <c r="F66" s="12">
        <v>25</v>
      </c>
      <c r="G66" s="12">
        <f t="shared" si="0"/>
        <v>1235</v>
      </c>
      <c r="H66" s="13">
        <f t="shared" si="1"/>
        <v>1235</v>
      </c>
      <c r="I66" s="13"/>
      <c r="J66" s="13" t="str">
        <f t="shared" si="2"/>
        <v>0</v>
      </c>
      <c r="K66" s="13">
        <v>3</v>
      </c>
      <c r="L66" s="13">
        <f t="shared" si="3"/>
        <v>15</v>
      </c>
      <c r="M66" s="13"/>
      <c r="N66" s="13">
        <f t="shared" si="4"/>
        <v>0</v>
      </c>
      <c r="O66" s="13"/>
      <c r="P66" s="13">
        <f t="shared" si="5"/>
        <v>0</v>
      </c>
      <c r="Q66" s="13"/>
      <c r="R66" s="13" t="str">
        <f t="shared" si="6"/>
        <v>0</v>
      </c>
      <c r="S66" s="13">
        <v>55</v>
      </c>
      <c r="T66" s="13" t="str">
        <f t="shared" si="7"/>
        <v>20</v>
      </c>
      <c r="U66" s="13">
        <f t="shared" si="8"/>
        <v>1270</v>
      </c>
      <c r="V66">
        <v>62</v>
      </c>
    </row>
    <row r="67" spans="1:22" x14ac:dyDescent="0.25">
      <c r="A67" s="9" t="s">
        <v>157</v>
      </c>
      <c r="B67" s="10" t="s">
        <v>34</v>
      </c>
      <c r="C67" s="11" t="s">
        <v>158</v>
      </c>
      <c r="D67" s="12">
        <v>20</v>
      </c>
      <c r="E67" s="12">
        <v>24</v>
      </c>
      <c r="F67" s="12">
        <v>35</v>
      </c>
      <c r="G67" s="12">
        <f t="shared" si="0"/>
        <v>1175</v>
      </c>
      <c r="H67" s="13">
        <f t="shared" si="1"/>
        <v>1175</v>
      </c>
      <c r="I67" s="13"/>
      <c r="J67" s="13" t="str">
        <f t="shared" si="2"/>
        <v>0</v>
      </c>
      <c r="K67" s="13">
        <v>3</v>
      </c>
      <c r="L67" s="13">
        <f t="shared" si="3"/>
        <v>15</v>
      </c>
      <c r="M67" s="13">
        <v>2</v>
      </c>
      <c r="N67" s="13">
        <f t="shared" si="4"/>
        <v>10</v>
      </c>
      <c r="O67" s="13"/>
      <c r="P67" s="13">
        <f t="shared" si="5"/>
        <v>0</v>
      </c>
      <c r="Q67" s="13">
        <v>67</v>
      </c>
      <c r="R67" s="13" t="str">
        <f t="shared" si="6"/>
        <v>15</v>
      </c>
      <c r="S67" s="13">
        <v>46</v>
      </c>
      <c r="T67" s="13" t="str">
        <f t="shared" si="7"/>
        <v>10</v>
      </c>
      <c r="U67" s="13">
        <f t="shared" si="8"/>
        <v>1225</v>
      </c>
      <c r="V67">
        <v>63</v>
      </c>
    </row>
    <row r="68" spans="1:22" x14ac:dyDescent="0.25">
      <c r="A68" s="9" t="s">
        <v>159</v>
      </c>
      <c r="B68" s="10" t="s">
        <v>160</v>
      </c>
      <c r="C68" s="11" t="s">
        <v>161</v>
      </c>
      <c r="D68" s="12">
        <v>20</v>
      </c>
      <c r="E68" s="12">
        <v>24</v>
      </c>
      <c r="F68" s="12">
        <v>35</v>
      </c>
      <c r="G68" s="12">
        <f t="shared" si="0"/>
        <v>1175</v>
      </c>
      <c r="H68" s="13">
        <f t="shared" si="1"/>
        <v>1175</v>
      </c>
      <c r="I68" s="13"/>
      <c r="J68" s="13" t="str">
        <f t="shared" si="2"/>
        <v>0</v>
      </c>
      <c r="K68" s="13">
        <v>3</v>
      </c>
      <c r="L68" s="13">
        <f t="shared" si="3"/>
        <v>15</v>
      </c>
      <c r="M68" s="13"/>
      <c r="N68" s="13">
        <f t="shared" si="4"/>
        <v>0</v>
      </c>
      <c r="O68" s="13"/>
      <c r="P68" s="13">
        <f t="shared" si="5"/>
        <v>0</v>
      </c>
      <c r="Q68" s="13"/>
      <c r="R68" s="13" t="str">
        <f t="shared" si="6"/>
        <v>0</v>
      </c>
      <c r="S68" s="13">
        <v>60</v>
      </c>
      <c r="T68" s="13" t="str">
        <f t="shared" si="7"/>
        <v>20</v>
      </c>
      <c r="U68" s="13">
        <f t="shared" si="8"/>
        <v>1210</v>
      </c>
      <c r="V68">
        <v>64</v>
      </c>
    </row>
    <row r="69" spans="1:22" x14ac:dyDescent="0.25">
      <c r="A69" s="9" t="s">
        <v>162</v>
      </c>
      <c r="B69" s="10" t="s">
        <v>60</v>
      </c>
      <c r="C69" s="11" t="s">
        <v>163</v>
      </c>
      <c r="D69" s="12">
        <v>20</v>
      </c>
      <c r="E69" s="12">
        <v>22</v>
      </c>
      <c r="F69" s="12">
        <v>35</v>
      </c>
      <c r="G69" s="12">
        <f t="shared" ref="G69:G94" si="9">(D69*17)+(E69*10)+(F69*17)</f>
        <v>1155</v>
      </c>
      <c r="H69" s="13">
        <f t="shared" ref="H69:H94" si="10">G69</f>
        <v>1155</v>
      </c>
      <c r="I69" s="13"/>
      <c r="J69" s="13" t="str">
        <f t="shared" ref="J69:J94" si="11">IF(I69=4,"30",IF(I69=5,"40",IF(I69=6,"50",IF(I69=7,"60",IF(I69=8,"70",IF(I69=9,"80",IF(I69=10,"90",IF(I69=11,"100",IF(I69=12,"110","0")))))))))</f>
        <v>0</v>
      </c>
      <c r="K69" s="13">
        <v>3</v>
      </c>
      <c r="L69" s="13">
        <f t="shared" ref="L69:L94" si="12">K69*5</f>
        <v>15</v>
      </c>
      <c r="M69" s="13">
        <v>2</v>
      </c>
      <c r="N69" s="13">
        <f t="shared" ref="N69:N94" si="13">IF(M69&gt;=2,M69*10-10,M69*5)</f>
        <v>10</v>
      </c>
      <c r="O69" s="13"/>
      <c r="P69" s="13">
        <f t="shared" ref="P69:P94" si="14">O69*10</f>
        <v>0</v>
      </c>
      <c r="Q69" s="13">
        <v>81</v>
      </c>
      <c r="R69" s="13" t="str">
        <f t="shared" ref="R69:R94" si="15">IF(Q69&gt;69,"17",IF(Q69&gt;66,"15",IF(Q69&gt;59,"12",IF(Q69&gt;49,"10","0"))))</f>
        <v>17</v>
      </c>
      <c r="S69" s="13">
        <v>42</v>
      </c>
      <c r="T69" s="13" t="str">
        <f t="shared" ref="T69:T94" si="16">IF(S69&gt;50,"20",IF(S69&gt;1,"10","0"))</f>
        <v>10</v>
      </c>
      <c r="U69" s="13">
        <f t="shared" ref="U69:U94" si="17">H69++J69+L69+N69+P69+R69+T69</f>
        <v>1207</v>
      </c>
      <c r="V69">
        <v>65</v>
      </c>
    </row>
    <row r="70" spans="1:22" x14ac:dyDescent="0.25">
      <c r="A70" s="9" t="s">
        <v>164</v>
      </c>
      <c r="B70" s="10" t="s">
        <v>72</v>
      </c>
      <c r="C70" s="11" t="s">
        <v>165</v>
      </c>
      <c r="D70" s="12">
        <v>20</v>
      </c>
      <c r="E70" s="12">
        <v>20</v>
      </c>
      <c r="F70" s="12">
        <v>35</v>
      </c>
      <c r="G70" s="12">
        <f t="shared" si="9"/>
        <v>1135</v>
      </c>
      <c r="H70" s="13">
        <f t="shared" si="10"/>
        <v>1135</v>
      </c>
      <c r="I70" s="13">
        <v>0</v>
      </c>
      <c r="J70" s="13" t="str">
        <f t="shared" si="11"/>
        <v>0</v>
      </c>
      <c r="K70" s="13">
        <v>3</v>
      </c>
      <c r="L70" s="13">
        <f t="shared" si="12"/>
        <v>15</v>
      </c>
      <c r="M70" s="13">
        <v>0</v>
      </c>
      <c r="N70" s="13">
        <f t="shared" si="13"/>
        <v>0</v>
      </c>
      <c r="O70" s="13">
        <v>0</v>
      </c>
      <c r="P70" s="13">
        <f t="shared" si="14"/>
        <v>0</v>
      </c>
      <c r="Q70" s="13">
        <v>67</v>
      </c>
      <c r="R70" s="13" t="str">
        <f t="shared" si="15"/>
        <v>15</v>
      </c>
      <c r="S70" s="13">
        <v>45</v>
      </c>
      <c r="T70" s="13" t="str">
        <f t="shared" si="16"/>
        <v>10</v>
      </c>
      <c r="U70" s="13">
        <f t="shared" si="17"/>
        <v>1175</v>
      </c>
      <c r="V70">
        <v>66</v>
      </c>
    </row>
    <row r="71" spans="1:22" x14ac:dyDescent="0.25">
      <c r="A71" s="9" t="s">
        <v>166</v>
      </c>
      <c r="B71" s="10" t="s">
        <v>31</v>
      </c>
      <c r="C71" s="11" t="s">
        <v>167</v>
      </c>
      <c r="D71" s="12">
        <v>20</v>
      </c>
      <c r="E71" s="12">
        <v>20</v>
      </c>
      <c r="F71" s="12">
        <v>36</v>
      </c>
      <c r="G71" s="12">
        <f t="shared" si="9"/>
        <v>1152</v>
      </c>
      <c r="H71" s="13">
        <f t="shared" si="10"/>
        <v>1152</v>
      </c>
      <c r="I71" s="13"/>
      <c r="J71" s="13" t="str">
        <f t="shared" si="11"/>
        <v>0</v>
      </c>
      <c r="K71" s="13"/>
      <c r="L71" s="13">
        <f t="shared" si="12"/>
        <v>0</v>
      </c>
      <c r="M71" s="13"/>
      <c r="N71" s="13">
        <f t="shared" si="13"/>
        <v>0</v>
      </c>
      <c r="O71" s="13"/>
      <c r="P71" s="13">
        <f t="shared" si="14"/>
        <v>0</v>
      </c>
      <c r="Q71" s="13"/>
      <c r="R71" s="13" t="str">
        <f t="shared" si="15"/>
        <v>0</v>
      </c>
      <c r="S71" s="13">
        <v>51</v>
      </c>
      <c r="T71" s="13" t="str">
        <f t="shared" si="16"/>
        <v>20</v>
      </c>
      <c r="U71" s="13">
        <f t="shared" si="17"/>
        <v>1172</v>
      </c>
      <c r="V71">
        <v>67</v>
      </c>
    </row>
    <row r="72" spans="1:22" x14ac:dyDescent="0.25">
      <c r="A72" s="9" t="s">
        <v>168</v>
      </c>
      <c r="B72" s="10" t="s">
        <v>49</v>
      </c>
      <c r="C72" s="11" t="s">
        <v>169</v>
      </c>
      <c r="D72" s="12">
        <v>20</v>
      </c>
      <c r="E72" s="12">
        <v>18</v>
      </c>
      <c r="F72" s="12">
        <v>36</v>
      </c>
      <c r="G72" s="12">
        <f t="shared" si="9"/>
        <v>1132</v>
      </c>
      <c r="H72" s="13">
        <f t="shared" si="10"/>
        <v>1132</v>
      </c>
      <c r="I72" s="13"/>
      <c r="J72" s="13" t="str">
        <f t="shared" si="11"/>
        <v>0</v>
      </c>
      <c r="K72" s="13">
        <v>3</v>
      </c>
      <c r="L72" s="13">
        <f t="shared" si="12"/>
        <v>15</v>
      </c>
      <c r="M72" s="13">
        <v>2</v>
      </c>
      <c r="N72" s="13">
        <f t="shared" si="13"/>
        <v>10</v>
      </c>
      <c r="O72" s="13"/>
      <c r="P72" s="13">
        <f t="shared" si="14"/>
        <v>0</v>
      </c>
      <c r="Q72" s="13"/>
      <c r="R72" s="13" t="str">
        <f t="shared" si="15"/>
        <v>0</v>
      </c>
      <c r="S72" s="13">
        <v>43</v>
      </c>
      <c r="T72" s="13" t="str">
        <f t="shared" si="16"/>
        <v>10</v>
      </c>
      <c r="U72" s="13">
        <f t="shared" si="17"/>
        <v>1167</v>
      </c>
      <c r="V72">
        <v>68</v>
      </c>
    </row>
    <row r="73" spans="1:22" x14ac:dyDescent="0.25">
      <c r="A73" s="9" t="s">
        <v>88</v>
      </c>
      <c r="B73" s="10" t="s">
        <v>89</v>
      </c>
      <c r="C73" s="11" t="s">
        <v>170</v>
      </c>
      <c r="D73" s="12">
        <v>20</v>
      </c>
      <c r="E73" s="12">
        <v>20</v>
      </c>
      <c r="F73" s="12">
        <v>35</v>
      </c>
      <c r="G73" s="12">
        <f t="shared" si="9"/>
        <v>1135</v>
      </c>
      <c r="H73" s="13">
        <f t="shared" si="10"/>
        <v>1135</v>
      </c>
      <c r="I73" s="13"/>
      <c r="J73" s="13" t="str">
        <f t="shared" si="11"/>
        <v>0</v>
      </c>
      <c r="K73" s="13">
        <v>3</v>
      </c>
      <c r="L73" s="13">
        <f t="shared" si="12"/>
        <v>15</v>
      </c>
      <c r="M73" s="13"/>
      <c r="N73" s="13">
        <f t="shared" si="13"/>
        <v>0</v>
      </c>
      <c r="O73" s="13"/>
      <c r="P73" s="13">
        <f t="shared" si="14"/>
        <v>0</v>
      </c>
      <c r="Q73" s="13"/>
      <c r="R73" s="13" t="str">
        <f t="shared" si="15"/>
        <v>0</v>
      </c>
      <c r="S73" s="13">
        <v>33</v>
      </c>
      <c r="T73" s="13" t="str">
        <f t="shared" si="16"/>
        <v>10</v>
      </c>
      <c r="U73" s="13">
        <f t="shared" si="17"/>
        <v>1160</v>
      </c>
      <c r="V73">
        <v>69</v>
      </c>
    </row>
    <row r="74" spans="1:22" x14ac:dyDescent="0.25">
      <c r="A74" s="9" t="s">
        <v>171</v>
      </c>
      <c r="B74" s="10" t="s">
        <v>49</v>
      </c>
      <c r="C74" s="11" t="s">
        <v>172</v>
      </c>
      <c r="D74" s="12">
        <v>20</v>
      </c>
      <c r="E74" s="12">
        <v>20</v>
      </c>
      <c r="F74" s="12">
        <v>35</v>
      </c>
      <c r="G74" s="12">
        <f t="shared" si="9"/>
        <v>1135</v>
      </c>
      <c r="H74" s="13">
        <f t="shared" si="10"/>
        <v>1135</v>
      </c>
      <c r="I74" s="13"/>
      <c r="J74" s="13" t="str">
        <f t="shared" si="11"/>
        <v>0</v>
      </c>
      <c r="K74" s="13"/>
      <c r="L74" s="13">
        <f t="shared" si="12"/>
        <v>0</v>
      </c>
      <c r="M74" s="13">
        <v>2</v>
      </c>
      <c r="N74" s="13">
        <f t="shared" si="13"/>
        <v>10</v>
      </c>
      <c r="O74" s="13"/>
      <c r="P74" s="13">
        <f t="shared" si="14"/>
        <v>0</v>
      </c>
      <c r="Q74" s="13"/>
      <c r="R74" s="13" t="str">
        <f t="shared" si="15"/>
        <v>0</v>
      </c>
      <c r="S74" s="13">
        <v>44</v>
      </c>
      <c r="T74" s="13" t="str">
        <f t="shared" si="16"/>
        <v>10</v>
      </c>
      <c r="U74" s="13">
        <f t="shared" si="17"/>
        <v>1155</v>
      </c>
      <c r="V74">
        <v>70</v>
      </c>
    </row>
    <row r="75" spans="1:22" x14ac:dyDescent="0.25">
      <c r="A75" s="9" t="s">
        <v>173</v>
      </c>
      <c r="B75" s="10" t="s">
        <v>31</v>
      </c>
      <c r="C75" s="11" t="s">
        <v>174</v>
      </c>
      <c r="D75" s="12">
        <v>20</v>
      </c>
      <c r="E75" s="12">
        <v>20</v>
      </c>
      <c r="F75" s="12">
        <v>35</v>
      </c>
      <c r="G75" s="12">
        <f t="shared" si="9"/>
        <v>1135</v>
      </c>
      <c r="H75" s="13">
        <f t="shared" si="10"/>
        <v>1135</v>
      </c>
      <c r="I75" s="13"/>
      <c r="J75" s="13" t="str">
        <f t="shared" si="11"/>
        <v>0</v>
      </c>
      <c r="K75" s="13"/>
      <c r="L75" s="13">
        <f t="shared" si="12"/>
        <v>0</v>
      </c>
      <c r="M75" s="13"/>
      <c r="N75" s="13">
        <f t="shared" si="13"/>
        <v>0</v>
      </c>
      <c r="O75" s="13"/>
      <c r="P75" s="13">
        <f t="shared" si="14"/>
        <v>0</v>
      </c>
      <c r="Q75" s="13"/>
      <c r="R75" s="13" t="str">
        <f t="shared" si="15"/>
        <v>0</v>
      </c>
      <c r="S75" s="13">
        <v>55</v>
      </c>
      <c r="T75" s="13" t="str">
        <f t="shared" si="16"/>
        <v>20</v>
      </c>
      <c r="U75" s="13">
        <f t="shared" si="17"/>
        <v>1155</v>
      </c>
      <c r="V75">
        <v>71</v>
      </c>
    </row>
    <row r="76" spans="1:22" x14ac:dyDescent="0.25">
      <c r="A76" s="9" t="s">
        <v>91</v>
      </c>
      <c r="B76" s="10" t="s">
        <v>60</v>
      </c>
      <c r="C76" s="11" t="s">
        <v>175</v>
      </c>
      <c r="D76" s="12">
        <v>20</v>
      </c>
      <c r="E76" s="12">
        <v>20</v>
      </c>
      <c r="F76" s="12">
        <v>35</v>
      </c>
      <c r="G76" s="12">
        <f t="shared" si="9"/>
        <v>1135</v>
      </c>
      <c r="H76" s="13">
        <f t="shared" si="10"/>
        <v>1135</v>
      </c>
      <c r="I76" s="13"/>
      <c r="J76" s="13" t="str">
        <f t="shared" si="11"/>
        <v>0</v>
      </c>
      <c r="K76" s="13"/>
      <c r="L76" s="13">
        <f t="shared" si="12"/>
        <v>0</v>
      </c>
      <c r="M76" s="13"/>
      <c r="N76" s="13">
        <f t="shared" si="13"/>
        <v>0</v>
      </c>
      <c r="O76" s="13"/>
      <c r="P76" s="13">
        <f t="shared" si="14"/>
        <v>0</v>
      </c>
      <c r="Q76" s="13"/>
      <c r="R76" s="13" t="str">
        <f t="shared" si="15"/>
        <v>0</v>
      </c>
      <c r="S76" s="13">
        <v>27</v>
      </c>
      <c r="T76" s="13" t="str">
        <f t="shared" si="16"/>
        <v>10</v>
      </c>
      <c r="U76" s="13">
        <f t="shared" si="17"/>
        <v>1145</v>
      </c>
      <c r="V76">
        <v>72</v>
      </c>
    </row>
    <row r="77" spans="1:22" x14ac:dyDescent="0.25">
      <c r="A77" s="9" t="s">
        <v>176</v>
      </c>
      <c r="B77" s="10" t="s">
        <v>81</v>
      </c>
      <c r="C77" s="11" t="s">
        <v>177</v>
      </c>
      <c r="D77" s="12">
        <v>20</v>
      </c>
      <c r="E77" s="12">
        <v>18</v>
      </c>
      <c r="F77" s="12">
        <v>35</v>
      </c>
      <c r="G77" s="12">
        <f t="shared" si="9"/>
        <v>1115</v>
      </c>
      <c r="H77" s="13">
        <f t="shared" si="10"/>
        <v>1115</v>
      </c>
      <c r="I77" s="13"/>
      <c r="J77" s="13" t="str">
        <f t="shared" si="11"/>
        <v>0</v>
      </c>
      <c r="K77" s="13"/>
      <c r="L77" s="13">
        <f t="shared" si="12"/>
        <v>0</v>
      </c>
      <c r="M77" s="13"/>
      <c r="N77" s="13">
        <f t="shared" si="13"/>
        <v>0</v>
      </c>
      <c r="O77" s="13"/>
      <c r="P77" s="13">
        <f t="shared" si="14"/>
        <v>0</v>
      </c>
      <c r="Q77" s="13"/>
      <c r="R77" s="13" t="str">
        <f t="shared" si="15"/>
        <v>0</v>
      </c>
      <c r="S77" s="13">
        <v>56</v>
      </c>
      <c r="T77" s="13" t="str">
        <f t="shared" si="16"/>
        <v>20</v>
      </c>
      <c r="U77" s="13">
        <f t="shared" si="17"/>
        <v>1135</v>
      </c>
      <c r="V77">
        <v>73</v>
      </c>
    </row>
    <row r="78" spans="1:22" x14ac:dyDescent="0.25">
      <c r="A78" s="9" t="s">
        <v>178</v>
      </c>
      <c r="B78" s="10" t="s">
        <v>25</v>
      </c>
      <c r="C78" s="11" t="s">
        <v>179</v>
      </c>
      <c r="D78" s="12">
        <v>20</v>
      </c>
      <c r="E78" s="12">
        <v>18</v>
      </c>
      <c r="F78" s="12">
        <v>35</v>
      </c>
      <c r="G78" s="12">
        <f t="shared" si="9"/>
        <v>1115</v>
      </c>
      <c r="H78" s="13">
        <f t="shared" si="10"/>
        <v>1115</v>
      </c>
      <c r="I78" s="13">
        <v>0</v>
      </c>
      <c r="J78" s="13" t="str">
        <f t="shared" si="11"/>
        <v>0</v>
      </c>
      <c r="K78" s="13">
        <v>0</v>
      </c>
      <c r="L78" s="13">
        <f t="shared" si="12"/>
        <v>0</v>
      </c>
      <c r="M78" s="13">
        <v>0</v>
      </c>
      <c r="N78" s="13">
        <f t="shared" si="13"/>
        <v>0</v>
      </c>
      <c r="O78" s="13">
        <v>0</v>
      </c>
      <c r="P78" s="13">
        <f t="shared" si="14"/>
        <v>0</v>
      </c>
      <c r="Q78" s="13">
        <v>0</v>
      </c>
      <c r="R78" s="13" t="str">
        <f t="shared" si="15"/>
        <v>0</v>
      </c>
      <c r="S78" s="13">
        <v>32</v>
      </c>
      <c r="T78" s="13" t="str">
        <f t="shared" si="16"/>
        <v>10</v>
      </c>
      <c r="U78" s="13">
        <f t="shared" si="17"/>
        <v>1125</v>
      </c>
      <c r="V78">
        <v>74</v>
      </c>
    </row>
    <row r="79" spans="1:22" x14ac:dyDescent="0.25">
      <c r="A79" s="9" t="s">
        <v>99</v>
      </c>
      <c r="B79" s="10" t="s">
        <v>25</v>
      </c>
      <c r="C79" s="11" t="s">
        <v>180</v>
      </c>
      <c r="D79" s="12">
        <v>20</v>
      </c>
      <c r="E79" s="12">
        <v>18</v>
      </c>
      <c r="F79" s="12">
        <v>35</v>
      </c>
      <c r="G79" s="12">
        <f t="shared" si="9"/>
        <v>1115</v>
      </c>
      <c r="H79" s="13">
        <f t="shared" si="10"/>
        <v>1115</v>
      </c>
      <c r="I79" s="13"/>
      <c r="J79" s="13" t="str">
        <f t="shared" si="11"/>
        <v>0</v>
      </c>
      <c r="K79" s="13"/>
      <c r="L79" s="13">
        <f t="shared" si="12"/>
        <v>0</v>
      </c>
      <c r="M79" s="13"/>
      <c r="N79" s="13">
        <f t="shared" si="13"/>
        <v>0</v>
      </c>
      <c r="O79" s="13"/>
      <c r="P79" s="13">
        <f t="shared" si="14"/>
        <v>0</v>
      </c>
      <c r="Q79" s="13"/>
      <c r="R79" s="13" t="str">
        <f t="shared" si="15"/>
        <v>0</v>
      </c>
      <c r="S79" s="13">
        <v>50</v>
      </c>
      <c r="T79" s="13" t="str">
        <f t="shared" si="16"/>
        <v>10</v>
      </c>
      <c r="U79" s="13">
        <f t="shared" si="17"/>
        <v>1125</v>
      </c>
      <c r="V79">
        <v>75</v>
      </c>
    </row>
    <row r="80" spans="1:22" x14ac:dyDescent="0.25">
      <c r="A80" s="9" t="s">
        <v>181</v>
      </c>
      <c r="B80" s="10" t="s">
        <v>49</v>
      </c>
      <c r="C80" s="11" t="s">
        <v>182</v>
      </c>
      <c r="D80" s="12">
        <v>20</v>
      </c>
      <c r="E80" s="12">
        <v>14</v>
      </c>
      <c r="F80" s="12">
        <v>35</v>
      </c>
      <c r="G80" s="12">
        <f t="shared" si="9"/>
        <v>1075</v>
      </c>
      <c r="H80" s="13">
        <f t="shared" si="10"/>
        <v>1075</v>
      </c>
      <c r="I80" s="13"/>
      <c r="J80" s="13" t="str">
        <f t="shared" si="11"/>
        <v>0</v>
      </c>
      <c r="K80" s="13"/>
      <c r="L80" s="13">
        <f t="shared" si="12"/>
        <v>0</v>
      </c>
      <c r="M80" s="13"/>
      <c r="N80" s="13">
        <f t="shared" si="13"/>
        <v>0</v>
      </c>
      <c r="O80" s="13"/>
      <c r="P80" s="13">
        <f t="shared" si="14"/>
        <v>0</v>
      </c>
      <c r="Q80" s="13"/>
      <c r="R80" s="13" t="str">
        <f t="shared" si="15"/>
        <v>0</v>
      </c>
      <c r="S80" s="13">
        <v>32</v>
      </c>
      <c r="T80" s="13" t="str">
        <f t="shared" si="16"/>
        <v>10</v>
      </c>
      <c r="U80" s="13">
        <f t="shared" si="17"/>
        <v>1085</v>
      </c>
      <c r="V80">
        <v>76</v>
      </c>
    </row>
    <row r="81" spans="1:22" x14ac:dyDescent="0.25">
      <c r="A81" s="9" t="s">
        <v>51</v>
      </c>
      <c r="B81" s="10" t="s">
        <v>65</v>
      </c>
      <c r="C81" s="11" t="s">
        <v>183</v>
      </c>
      <c r="D81" s="12">
        <v>30</v>
      </c>
      <c r="E81" s="12">
        <v>33</v>
      </c>
      <c r="F81" s="12">
        <v>11</v>
      </c>
      <c r="G81" s="12">
        <f t="shared" si="9"/>
        <v>1027</v>
      </c>
      <c r="H81" s="13">
        <f t="shared" si="10"/>
        <v>1027</v>
      </c>
      <c r="I81" s="13"/>
      <c r="J81" s="13" t="str">
        <f t="shared" si="11"/>
        <v>0</v>
      </c>
      <c r="K81" s="13">
        <v>3</v>
      </c>
      <c r="L81" s="13">
        <f t="shared" si="12"/>
        <v>15</v>
      </c>
      <c r="M81" s="13"/>
      <c r="N81" s="13">
        <f t="shared" si="13"/>
        <v>0</v>
      </c>
      <c r="O81" s="13"/>
      <c r="P81" s="13">
        <f t="shared" si="14"/>
        <v>0</v>
      </c>
      <c r="Q81" s="13">
        <v>67</v>
      </c>
      <c r="R81" s="13" t="str">
        <f t="shared" si="15"/>
        <v>15</v>
      </c>
      <c r="S81" s="13">
        <v>61</v>
      </c>
      <c r="T81" s="13" t="str">
        <f t="shared" si="16"/>
        <v>20</v>
      </c>
      <c r="U81" s="13">
        <f t="shared" si="17"/>
        <v>1077</v>
      </c>
      <c r="V81">
        <v>77</v>
      </c>
    </row>
    <row r="82" spans="1:22" x14ac:dyDescent="0.25">
      <c r="A82" s="9" t="s">
        <v>184</v>
      </c>
      <c r="B82" s="10" t="s">
        <v>52</v>
      </c>
      <c r="C82" s="11" t="s">
        <v>185</v>
      </c>
      <c r="D82" s="12">
        <v>20</v>
      </c>
      <c r="E82" s="12">
        <v>20</v>
      </c>
      <c r="F82" s="12">
        <v>30</v>
      </c>
      <c r="G82" s="12">
        <f t="shared" si="9"/>
        <v>1050</v>
      </c>
      <c r="H82" s="13">
        <f t="shared" si="10"/>
        <v>1050</v>
      </c>
      <c r="I82" s="13"/>
      <c r="J82" s="13" t="str">
        <f t="shared" si="11"/>
        <v>0</v>
      </c>
      <c r="K82" s="13"/>
      <c r="L82" s="13">
        <f t="shared" si="12"/>
        <v>0</v>
      </c>
      <c r="M82" s="13">
        <v>2</v>
      </c>
      <c r="N82" s="13">
        <f t="shared" si="13"/>
        <v>10</v>
      </c>
      <c r="O82" s="13"/>
      <c r="P82" s="13">
        <f t="shared" si="14"/>
        <v>0</v>
      </c>
      <c r="Q82" s="13"/>
      <c r="R82" s="13" t="str">
        <f t="shared" si="15"/>
        <v>0</v>
      </c>
      <c r="S82" s="13">
        <v>46</v>
      </c>
      <c r="T82" s="13" t="str">
        <f t="shared" si="16"/>
        <v>10</v>
      </c>
      <c r="U82" s="13">
        <f t="shared" si="17"/>
        <v>1070</v>
      </c>
      <c r="V82">
        <v>78</v>
      </c>
    </row>
    <row r="83" spans="1:22" x14ac:dyDescent="0.25">
      <c r="A83" s="9" t="s">
        <v>186</v>
      </c>
      <c r="B83" s="10" t="s">
        <v>25</v>
      </c>
      <c r="C83" s="11" t="s">
        <v>187</v>
      </c>
      <c r="D83" s="12">
        <v>20</v>
      </c>
      <c r="E83" s="12">
        <v>26</v>
      </c>
      <c r="F83" s="12">
        <v>20</v>
      </c>
      <c r="G83" s="12">
        <f t="shared" si="9"/>
        <v>940</v>
      </c>
      <c r="H83" s="13">
        <f t="shared" si="10"/>
        <v>940</v>
      </c>
      <c r="I83" s="13"/>
      <c r="J83" s="13" t="str">
        <f t="shared" si="11"/>
        <v>0</v>
      </c>
      <c r="K83" s="13"/>
      <c r="L83" s="13">
        <f t="shared" si="12"/>
        <v>0</v>
      </c>
      <c r="M83" s="13"/>
      <c r="N83" s="13">
        <f t="shared" si="13"/>
        <v>0</v>
      </c>
      <c r="O83" s="13"/>
      <c r="P83" s="13">
        <f t="shared" si="14"/>
        <v>0</v>
      </c>
      <c r="Q83" s="13"/>
      <c r="R83" s="13" t="str">
        <f t="shared" si="15"/>
        <v>0</v>
      </c>
      <c r="S83" s="13">
        <v>58</v>
      </c>
      <c r="T83" s="13" t="str">
        <f t="shared" si="16"/>
        <v>20</v>
      </c>
      <c r="U83" s="13">
        <f t="shared" si="17"/>
        <v>960</v>
      </c>
      <c r="V83">
        <v>79</v>
      </c>
    </row>
    <row r="84" spans="1:22" x14ac:dyDescent="0.25">
      <c r="A84" s="9" t="s">
        <v>188</v>
      </c>
      <c r="B84" s="10" t="s">
        <v>28</v>
      </c>
      <c r="C84" s="11" t="s">
        <v>189</v>
      </c>
      <c r="D84" s="12">
        <v>9</v>
      </c>
      <c r="E84" s="12">
        <v>10</v>
      </c>
      <c r="F84" s="12">
        <v>35</v>
      </c>
      <c r="G84" s="12">
        <f t="shared" si="9"/>
        <v>848</v>
      </c>
      <c r="H84" s="13">
        <f t="shared" si="10"/>
        <v>848</v>
      </c>
      <c r="I84" s="13">
        <v>6</v>
      </c>
      <c r="J84" s="13" t="str">
        <f t="shared" si="11"/>
        <v>50</v>
      </c>
      <c r="K84" s="13"/>
      <c r="L84" s="13">
        <f t="shared" si="12"/>
        <v>0</v>
      </c>
      <c r="M84" s="13"/>
      <c r="N84" s="13">
        <f t="shared" si="13"/>
        <v>0</v>
      </c>
      <c r="O84" s="13"/>
      <c r="P84" s="13">
        <f t="shared" si="14"/>
        <v>0</v>
      </c>
      <c r="Q84" s="13">
        <v>72</v>
      </c>
      <c r="R84" s="13" t="str">
        <f t="shared" si="15"/>
        <v>17</v>
      </c>
      <c r="S84" s="13">
        <v>55</v>
      </c>
      <c r="T84" s="13" t="str">
        <f t="shared" si="16"/>
        <v>20</v>
      </c>
      <c r="U84" s="13">
        <f t="shared" si="17"/>
        <v>935</v>
      </c>
      <c r="V84">
        <v>80</v>
      </c>
    </row>
    <row r="85" spans="1:22" x14ac:dyDescent="0.25">
      <c r="A85" s="9" t="s">
        <v>190</v>
      </c>
      <c r="B85" s="10" t="s">
        <v>60</v>
      </c>
      <c r="C85" s="11" t="s">
        <v>191</v>
      </c>
      <c r="D85" s="12">
        <v>10</v>
      </c>
      <c r="E85" s="12">
        <v>10</v>
      </c>
      <c r="F85" s="12">
        <v>35</v>
      </c>
      <c r="G85" s="12">
        <f t="shared" si="9"/>
        <v>865</v>
      </c>
      <c r="H85" s="13">
        <f t="shared" si="10"/>
        <v>865</v>
      </c>
      <c r="I85" s="13"/>
      <c r="J85" s="13" t="str">
        <f t="shared" si="11"/>
        <v>0</v>
      </c>
      <c r="K85" s="13">
        <v>3</v>
      </c>
      <c r="L85" s="13">
        <f t="shared" si="12"/>
        <v>15</v>
      </c>
      <c r="M85" s="13"/>
      <c r="N85" s="13">
        <f t="shared" si="13"/>
        <v>0</v>
      </c>
      <c r="O85" s="13"/>
      <c r="P85" s="13">
        <f t="shared" si="14"/>
        <v>0</v>
      </c>
      <c r="Q85" s="13">
        <v>85</v>
      </c>
      <c r="R85" s="13" t="str">
        <f t="shared" si="15"/>
        <v>17</v>
      </c>
      <c r="S85" s="13">
        <v>54</v>
      </c>
      <c r="T85" s="13" t="str">
        <f t="shared" si="16"/>
        <v>20</v>
      </c>
      <c r="U85" s="13">
        <f t="shared" si="17"/>
        <v>917</v>
      </c>
      <c r="V85">
        <v>81</v>
      </c>
    </row>
    <row r="86" spans="1:22" x14ac:dyDescent="0.25">
      <c r="A86" s="9" t="s">
        <v>192</v>
      </c>
      <c r="B86" s="10" t="s">
        <v>31</v>
      </c>
      <c r="C86" s="11" t="s">
        <v>193</v>
      </c>
      <c r="D86" s="12">
        <v>9</v>
      </c>
      <c r="E86" s="12">
        <v>9</v>
      </c>
      <c r="F86" s="12">
        <v>25</v>
      </c>
      <c r="G86" s="12">
        <f t="shared" si="9"/>
        <v>668</v>
      </c>
      <c r="H86" s="13">
        <f t="shared" si="10"/>
        <v>668</v>
      </c>
      <c r="I86" s="13"/>
      <c r="J86" s="13" t="str">
        <f t="shared" si="11"/>
        <v>0</v>
      </c>
      <c r="K86" s="13">
        <v>3</v>
      </c>
      <c r="L86" s="13">
        <f t="shared" si="12"/>
        <v>15</v>
      </c>
      <c r="M86" s="13"/>
      <c r="N86" s="13">
        <f t="shared" si="13"/>
        <v>0</v>
      </c>
      <c r="O86" s="13"/>
      <c r="P86" s="13">
        <f t="shared" si="14"/>
        <v>0</v>
      </c>
      <c r="Q86" s="13">
        <v>68</v>
      </c>
      <c r="R86" s="13" t="str">
        <f t="shared" si="15"/>
        <v>15</v>
      </c>
      <c r="S86" s="13">
        <v>52</v>
      </c>
      <c r="T86" s="13" t="str">
        <f t="shared" si="16"/>
        <v>20</v>
      </c>
      <c r="U86" s="13">
        <f t="shared" si="17"/>
        <v>718</v>
      </c>
      <c r="V86">
        <v>82</v>
      </c>
    </row>
    <row r="87" spans="1:22" x14ac:dyDescent="0.25">
      <c r="A87" s="9" t="s">
        <v>194</v>
      </c>
      <c r="B87" s="10" t="s">
        <v>28</v>
      </c>
      <c r="C87" s="11" t="s">
        <v>195</v>
      </c>
      <c r="D87" s="12">
        <v>10</v>
      </c>
      <c r="E87" s="12">
        <v>9</v>
      </c>
      <c r="F87" s="12">
        <v>24</v>
      </c>
      <c r="G87" s="12">
        <f t="shared" si="9"/>
        <v>668</v>
      </c>
      <c r="H87" s="13">
        <f t="shared" si="10"/>
        <v>668</v>
      </c>
      <c r="I87" s="13"/>
      <c r="J87" s="13" t="str">
        <f t="shared" si="11"/>
        <v>0</v>
      </c>
      <c r="K87" s="13"/>
      <c r="L87" s="13">
        <f t="shared" si="12"/>
        <v>0</v>
      </c>
      <c r="M87" s="13">
        <v>1</v>
      </c>
      <c r="N87" s="13">
        <f t="shared" si="13"/>
        <v>5</v>
      </c>
      <c r="O87" s="13">
        <v>1</v>
      </c>
      <c r="P87" s="13">
        <f t="shared" si="14"/>
        <v>10</v>
      </c>
      <c r="Q87" s="13"/>
      <c r="R87" s="13" t="str">
        <f t="shared" si="15"/>
        <v>0</v>
      </c>
      <c r="S87" s="13">
        <v>40</v>
      </c>
      <c r="T87" s="13" t="str">
        <f t="shared" si="16"/>
        <v>10</v>
      </c>
      <c r="U87" s="13">
        <f t="shared" si="17"/>
        <v>693</v>
      </c>
      <c r="V87">
        <v>83</v>
      </c>
    </row>
    <row r="88" spans="1:22" x14ac:dyDescent="0.25">
      <c r="A88" s="9" t="s">
        <v>97</v>
      </c>
      <c r="B88" s="10" t="s">
        <v>25</v>
      </c>
      <c r="C88" s="11" t="s">
        <v>196</v>
      </c>
      <c r="D88" s="12">
        <v>30</v>
      </c>
      <c r="E88" s="12">
        <v>0</v>
      </c>
      <c r="F88" s="12">
        <v>8</v>
      </c>
      <c r="G88" s="12">
        <f t="shared" si="9"/>
        <v>646</v>
      </c>
      <c r="H88" s="13">
        <f t="shared" si="10"/>
        <v>646</v>
      </c>
      <c r="I88" s="13">
        <v>0</v>
      </c>
      <c r="J88" s="13" t="str">
        <f t="shared" si="11"/>
        <v>0</v>
      </c>
      <c r="K88" s="13">
        <v>0</v>
      </c>
      <c r="L88" s="13">
        <f t="shared" si="12"/>
        <v>0</v>
      </c>
      <c r="M88" s="13">
        <v>2</v>
      </c>
      <c r="N88" s="13">
        <f t="shared" si="13"/>
        <v>10</v>
      </c>
      <c r="O88" s="13">
        <v>0</v>
      </c>
      <c r="P88" s="13">
        <f t="shared" si="14"/>
        <v>0</v>
      </c>
      <c r="Q88" s="13">
        <v>0</v>
      </c>
      <c r="R88" s="13" t="str">
        <f t="shared" si="15"/>
        <v>0</v>
      </c>
      <c r="S88" s="13">
        <v>62</v>
      </c>
      <c r="T88" s="13" t="str">
        <f t="shared" si="16"/>
        <v>20</v>
      </c>
      <c r="U88" s="13">
        <f t="shared" si="17"/>
        <v>676</v>
      </c>
      <c r="V88">
        <v>84</v>
      </c>
    </row>
    <row r="89" spans="1:22" x14ac:dyDescent="0.25">
      <c r="A89" s="9" t="s">
        <v>181</v>
      </c>
      <c r="B89" s="10" t="s">
        <v>84</v>
      </c>
      <c r="C89" s="11" t="s">
        <v>197</v>
      </c>
      <c r="D89" s="12">
        <v>22</v>
      </c>
      <c r="E89" s="12">
        <v>29</v>
      </c>
      <c r="F89" s="12">
        <v>0</v>
      </c>
      <c r="G89" s="12">
        <f t="shared" si="9"/>
        <v>664</v>
      </c>
      <c r="H89" s="13">
        <f t="shared" si="10"/>
        <v>664</v>
      </c>
      <c r="I89" s="13"/>
      <c r="J89" s="13" t="str">
        <f t="shared" si="11"/>
        <v>0</v>
      </c>
      <c r="K89" s="13"/>
      <c r="L89" s="13">
        <f t="shared" si="12"/>
        <v>0</v>
      </c>
      <c r="M89" s="13"/>
      <c r="N89" s="13">
        <f t="shared" si="13"/>
        <v>0</v>
      </c>
      <c r="O89" s="13"/>
      <c r="P89" s="13">
        <f t="shared" si="14"/>
        <v>0</v>
      </c>
      <c r="Q89" s="13"/>
      <c r="R89" s="13" t="str">
        <f t="shared" si="15"/>
        <v>0</v>
      </c>
      <c r="S89" s="13">
        <v>46</v>
      </c>
      <c r="T89" s="13" t="str">
        <f t="shared" si="16"/>
        <v>10</v>
      </c>
      <c r="U89" s="13">
        <f t="shared" si="17"/>
        <v>674</v>
      </c>
      <c r="V89">
        <v>85</v>
      </c>
    </row>
    <row r="90" spans="1:22" x14ac:dyDescent="0.25">
      <c r="A90" s="9" t="s">
        <v>198</v>
      </c>
      <c r="B90" s="10" t="s">
        <v>60</v>
      </c>
      <c r="C90" s="11" t="s">
        <v>199</v>
      </c>
      <c r="D90" s="12">
        <v>6</v>
      </c>
      <c r="E90" s="12">
        <v>10</v>
      </c>
      <c r="F90" s="12">
        <v>14</v>
      </c>
      <c r="G90" s="12">
        <f t="shared" si="9"/>
        <v>440</v>
      </c>
      <c r="H90" s="13">
        <f t="shared" si="10"/>
        <v>440</v>
      </c>
      <c r="I90" s="13">
        <v>10</v>
      </c>
      <c r="J90" s="13" t="str">
        <f t="shared" si="11"/>
        <v>90</v>
      </c>
      <c r="K90" s="13"/>
      <c r="L90" s="13">
        <f t="shared" si="12"/>
        <v>0</v>
      </c>
      <c r="M90" s="13"/>
      <c r="N90" s="13">
        <f t="shared" si="13"/>
        <v>0</v>
      </c>
      <c r="O90" s="13"/>
      <c r="P90" s="13">
        <f t="shared" si="14"/>
        <v>0</v>
      </c>
      <c r="Q90" s="13"/>
      <c r="R90" s="13" t="str">
        <f t="shared" si="15"/>
        <v>0</v>
      </c>
      <c r="S90" s="13">
        <v>37</v>
      </c>
      <c r="T90" s="13" t="str">
        <f t="shared" si="16"/>
        <v>10</v>
      </c>
      <c r="U90" s="13">
        <f t="shared" si="17"/>
        <v>540</v>
      </c>
      <c r="V90">
        <v>86</v>
      </c>
    </row>
    <row r="91" spans="1:22" x14ac:dyDescent="0.25">
      <c r="A91" s="9" t="s">
        <v>200</v>
      </c>
      <c r="B91" s="10" t="s">
        <v>72</v>
      </c>
      <c r="C91" s="11" t="s">
        <v>201</v>
      </c>
      <c r="D91" s="12">
        <v>10</v>
      </c>
      <c r="E91" s="12">
        <v>9</v>
      </c>
      <c r="F91" s="12">
        <v>15</v>
      </c>
      <c r="G91" s="12">
        <f t="shared" si="9"/>
        <v>515</v>
      </c>
      <c r="H91" s="13">
        <f t="shared" si="10"/>
        <v>515</v>
      </c>
      <c r="I91" s="13"/>
      <c r="J91" s="13" t="str">
        <f t="shared" si="11"/>
        <v>0</v>
      </c>
      <c r="K91" s="13"/>
      <c r="L91" s="13">
        <f t="shared" si="12"/>
        <v>0</v>
      </c>
      <c r="M91" s="13"/>
      <c r="N91" s="13">
        <f t="shared" si="13"/>
        <v>0</v>
      </c>
      <c r="O91" s="13"/>
      <c r="P91" s="13">
        <f t="shared" si="14"/>
        <v>0</v>
      </c>
      <c r="Q91" s="13"/>
      <c r="R91" s="13" t="str">
        <f t="shared" si="15"/>
        <v>0</v>
      </c>
      <c r="S91" s="13">
        <v>60</v>
      </c>
      <c r="T91" s="13" t="str">
        <f t="shared" si="16"/>
        <v>20</v>
      </c>
      <c r="U91" s="13">
        <f t="shared" si="17"/>
        <v>535</v>
      </c>
      <c r="V91">
        <v>87</v>
      </c>
    </row>
    <row r="92" spans="1:22" x14ac:dyDescent="0.25">
      <c r="A92" s="9" t="s">
        <v>54</v>
      </c>
      <c r="B92" s="10" t="s">
        <v>60</v>
      </c>
      <c r="C92" s="11" t="s">
        <v>202</v>
      </c>
      <c r="D92" s="12">
        <v>8</v>
      </c>
      <c r="E92" s="12">
        <v>10</v>
      </c>
      <c r="F92" s="12">
        <v>9.5</v>
      </c>
      <c r="G92" s="12">
        <f t="shared" si="9"/>
        <v>397.5</v>
      </c>
      <c r="H92" s="13">
        <f t="shared" si="10"/>
        <v>397.5</v>
      </c>
      <c r="I92" s="13">
        <v>0</v>
      </c>
      <c r="J92" s="13" t="str">
        <f t="shared" si="11"/>
        <v>0</v>
      </c>
      <c r="K92" s="13">
        <v>0</v>
      </c>
      <c r="L92" s="13">
        <f t="shared" si="12"/>
        <v>0</v>
      </c>
      <c r="M92" s="13">
        <v>2</v>
      </c>
      <c r="N92" s="13">
        <f t="shared" si="13"/>
        <v>10</v>
      </c>
      <c r="O92" s="13">
        <v>0</v>
      </c>
      <c r="P92" s="13">
        <f t="shared" si="14"/>
        <v>0</v>
      </c>
      <c r="Q92" s="13">
        <v>0</v>
      </c>
      <c r="R92" s="13" t="str">
        <f t="shared" si="15"/>
        <v>0</v>
      </c>
      <c r="S92" s="13">
        <v>53</v>
      </c>
      <c r="T92" s="13" t="str">
        <f t="shared" si="16"/>
        <v>20</v>
      </c>
      <c r="U92" s="13">
        <f t="shared" si="17"/>
        <v>427.5</v>
      </c>
      <c r="V92">
        <v>88</v>
      </c>
    </row>
    <row r="93" spans="1:22" x14ac:dyDescent="0.25">
      <c r="A93" s="9" t="s">
        <v>124</v>
      </c>
      <c r="B93" s="10" t="s">
        <v>72</v>
      </c>
      <c r="C93" s="11" t="s">
        <v>203</v>
      </c>
      <c r="D93" s="12">
        <v>0</v>
      </c>
      <c r="E93" s="12">
        <v>0</v>
      </c>
      <c r="F93" s="12">
        <v>20</v>
      </c>
      <c r="G93" s="12">
        <f t="shared" si="9"/>
        <v>340</v>
      </c>
      <c r="H93" s="13">
        <f t="shared" si="10"/>
        <v>340</v>
      </c>
      <c r="I93" s="13"/>
      <c r="J93" s="13" t="str">
        <f t="shared" si="11"/>
        <v>0</v>
      </c>
      <c r="K93" s="13"/>
      <c r="L93" s="13">
        <f t="shared" si="12"/>
        <v>0</v>
      </c>
      <c r="M93" s="13"/>
      <c r="N93" s="13">
        <f t="shared" si="13"/>
        <v>0</v>
      </c>
      <c r="O93" s="13"/>
      <c r="P93" s="13">
        <f t="shared" si="14"/>
        <v>0</v>
      </c>
      <c r="Q93" s="13"/>
      <c r="R93" s="13" t="str">
        <f t="shared" si="15"/>
        <v>0</v>
      </c>
      <c r="S93" s="13">
        <v>53</v>
      </c>
      <c r="T93" s="13" t="str">
        <f t="shared" si="16"/>
        <v>20</v>
      </c>
      <c r="U93" s="13">
        <f t="shared" si="17"/>
        <v>360</v>
      </c>
      <c r="V93">
        <v>89</v>
      </c>
    </row>
    <row r="94" spans="1:22" x14ac:dyDescent="0.25">
      <c r="A94" s="9" t="s">
        <v>122</v>
      </c>
      <c r="B94" s="10" t="s">
        <v>37</v>
      </c>
      <c r="C94" s="11" t="s">
        <v>204</v>
      </c>
      <c r="D94" s="12">
        <v>0</v>
      </c>
      <c r="E94" s="12">
        <v>0</v>
      </c>
      <c r="F94" s="12">
        <v>17</v>
      </c>
      <c r="G94" s="12">
        <f t="shared" si="9"/>
        <v>289</v>
      </c>
      <c r="H94" s="13">
        <f t="shared" si="10"/>
        <v>289</v>
      </c>
      <c r="I94" s="13"/>
      <c r="J94" s="13" t="str">
        <f t="shared" si="11"/>
        <v>0</v>
      </c>
      <c r="K94" s="13"/>
      <c r="L94" s="13">
        <f t="shared" si="12"/>
        <v>0</v>
      </c>
      <c r="M94" s="13"/>
      <c r="N94" s="13">
        <f t="shared" si="13"/>
        <v>0</v>
      </c>
      <c r="O94" s="13"/>
      <c r="P94" s="13">
        <f t="shared" si="14"/>
        <v>0</v>
      </c>
      <c r="Q94" s="13"/>
      <c r="R94" s="13" t="str">
        <f t="shared" si="15"/>
        <v>0</v>
      </c>
      <c r="S94" s="13">
        <v>53</v>
      </c>
      <c r="T94" s="13" t="str">
        <f t="shared" si="16"/>
        <v>20</v>
      </c>
      <c r="U94" s="13">
        <f t="shared" si="17"/>
        <v>309</v>
      </c>
      <c r="V94">
        <v>90</v>
      </c>
    </row>
  </sheetData>
  <mergeCells count="2">
    <mergeCell ref="B1:R1"/>
    <mergeCell ref="B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146</dc:creator>
  <cp:lastModifiedBy>ΔΗΜΟΣ ΦΥΛΗΣ 146</cp:lastModifiedBy>
  <dcterms:created xsi:type="dcterms:W3CDTF">2024-07-26T13:26:05Z</dcterms:created>
  <dcterms:modified xsi:type="dcterms:W3CDTF">2024-07-26T13:27:27Z</dcterms:modified>
</cp:coreProperties>
</file>