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6455DDF7-A11E-4B79-B0FA-E40E1BE28F24}" xr6:coauthVersionLast="47" xr6:coauthVersionMax="47" xr10:uidLastSave="{00000000-0000-0000-0000-000000000000}"/>
  <bookViews>
    <workbookView xWindow="-120" yWindow="-120" windowWidth="29040" windowHeight="15720" tabRatio="678" activeTab="1" xr2:uid="{00000000-000D-0000-FFFF-FFFF00000000}"/>
  </bookViews>
  <sheets>
    <sheet name=" ΠΙΝΑΚΑΣ ΒΑΘΜΟΛΟΓΗΣΗΣ" sheetId="1" r:id="rId1"/>
    <sheet name="ΕΠΙΤΥΧΟΝΤΕΣ " sheetId="2" r:id="rId2"/>
  </sheets>
  <definedNames>
    <definedName name="_xlnm._FilterDatabase" localSheetId="0" hidden="1">' ΠΙΝΑΚΑΣ ΒΑΘΜΟΛΟΓΗΣΗΣ'!$A$7:$M$240</definedName>
  </definedNames>
  <calcPr calcId="191029"/>
</workbook>
</file>

<file path=xl/calcChain.xml><?xml version="1.0" encoding="utf-8"?>
<calcChain xmlns="http://schemas.openxmlformats.org/spreadsheetml/2006/main">
  <c r="AC11" i="2" l="1"/>
  <c r="AA11" i="2"/>
  <c r="Z11" i="2"/>
  <c r="X11" i="2"/>
  <c r="W11" i="2"/>
  <c r="V11" i="2"/>
  <c r="U11" i="2"/>
  <c r="T11" i="2"/>
  <c r="AD11" i="2" s="1"/>
  <c r="S11" i="2"/>
  <c r="R11" i="2"/>
  <c r="AC10" i="2"/>
  <c r="AA10" i="2"/>
  <c r="Z10" i="2"/>
  <c r="X10" i="2"/>
  <c r="W10" i="2"/>
  <c r="V10" i="2"/>
  <c r="U10" i="2"/>
  <c r="T10" i="2"/>
  <c r="S10" i="2"/>
  <c r="AD10" i="2" s="1"/>
  <c r="R10" i="2"/>
  <c r="Z10" i="1"/>
  <c r="AA10" i="1"/>
  <c r="R10" i="1"/>
  <c r="AC10" i="1" s="1"/>
  <c r="S10" i="1"/>
  <c r="T10" i="1"/>
  <c r="U10" i="1"/>
  <c r="V10" i="1"/>
  <c r="W10" i="1"/>
  <c r="X10" i="1"/>
  <c r="AD10" i="1" l="1"/>
  <c r="R11" i="1" l="1"/>
  <c r="AC11" i="1" s="1"/>
  <c r="V11" i="1"/>
  <c r="AA11" i="1"/>
  <c r="Z11" i="1"/>
  <c r="X11" i="1"/>
  <c r="U11" i="1"/>
  <c r="T11" i="1"/>
  <c r="S11" i="1"/>
  <c r="W11" i="1"/>
  <c r="AD11" i="1" l="1"/>
</calcChain>
</file>

<file path=xl/sharedStrings.xml><?xml version="1.0" encoding="utf-8"?>
<sst xmlns="http://schemas.openxmlformats.org/spreadsheetml/2006/main" count="100" uniqueCount="57">
  <si>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</si>
  <si>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</si>
  <si>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</si>
  <si>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</si>
  <si>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</si>
  <si>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</si>
  <si>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</si>
  <si>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</si>
  <si>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</si>
  <si>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</si>
  <si>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</si>
  <si>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</si>
  <si>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</si>
  <si>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</si>
  <si>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</si>
  <si>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</si>
  <si>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</si>
  <si>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</si>
  <si>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</si>
  <si>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</si>
  <si>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</si>
  <si>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</si>
  <si>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</si>
  <si>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</si>
  <si>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</si>
  <si>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</si>
  <si>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</si>
  <si>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</si>
  <si>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</si>
  <si>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</si>
  <si>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</si>
  <si>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</si>
  <si>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</si>
  <si>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</si>
  <si>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</si>
  <si>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</si>
  <si>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</si>
  <si>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</si>
  <si>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</si>
  <si>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</si>
  <si>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r>
      <rPr>
        <b/>
        <sz val="16"/>
        <color theme="1"/>
        <rFont val="Times New Roman"/>
        <family val="1"/>
        <charset val="161"/>
      </rPr>
      <t>ΠΙΝΑΚΑΣ ΒΑΘΜΟΛΟΓΗΣΗΣ                                                                                                                 ΚΩΔΙΚΟΣ ΘΕΣΗΣ  : 105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 ΠΑΛΗ)</t>
    </r>
  </si>
  <si>
    <t xml:space="preserve">Διάρκεια Σύμβασης : ΟΚΤΩ (8) ΜΗΝΩΝ </t>
  </si>
  <si>
    <t>ΝΑΙ</t>
  </si>
  <si>
    <r>
      <rPr>
        <b/>
        <sz val="16"/>
        <color theme="1"/>
        <rFont val="Times New Roman"/>
        <family val="1"/>
        <charset val="161"/>
      </rPr>
      <t xml:space="preserve">  ΠΙΝΑΚΑΣ ΕΠΙΤΥΧΟΝΤΩΝ                                                                                                                                               ΚΩΔΙΚΟΣ ΘΕΣΗΣ  : 105                     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 ΠΑΛΗ)</t>
    </r>
  </si>
  <si>
    <t>ΧΡΟΝΟΣ ΣΥΝΕΧΟΜΕΝΗΣ ΑΝΕΡΓΙΑΣ
(σε μήνες)</t>
  </si>
  <si>
    <r>
      <t xml:space="preserve">ΜΟΝΑΔΕΣ
</t>
    </r>
    <r>
      <rPr>
        <b/>
        <sz val="9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</si>
  <si>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9"/>
        <color indexed="12"/>
        <rFont val="Arial Greek"/>
        <charset val="161"/>
      </rPr>
      <t>3</t>
    </r>
  </si>
  <si>
    <r>
      <t xml:space="preserve">ΜΟΝΑΔΕΣ
</t>
    </r>
    <r>
      <rPr>
        <b/>
        <sz val="9"/>
        <color indexed="12"/>
        <rFont val="Arial Greek"/>
        <charset val="161"/>
      </rPr>
      <t>4</t>
    </r>
  </si>
  <si>
    <r>
      <t xml:space="preserve">ΜΟΝΑΔΕΣ
</t>
    </r>
    <r>
      <rPr>
        <b/>
        <sz val="9"/>
        <color indexed="12"/>
        <rFont val="Arial Greek"/>
        <charset val="161"/>
      </rPr>
      <t>5)</t>
    </r>
  </si>
  <si>
    <r>
      <t xml:space="preserve">ΜΟΝΑΔΕΣ
</t>
    </r>
    <r>
      <rPr>
        <b/>
        <sz val="9"/>
        <color indexed="12"/>
        <rFont val="Arial Greek"/>
        <charset val="161"/>
      </rPr>
      <t>6</t>
    </r>
  </si>
  <si>
    <r>
      <t xml:space="preserve">ΜΟΝΑΔΕΣ
</t>
    </r>
    <r>
      <rPr>
        <b/>
        <sz val="9"/>
        <color indexed="12"/>
        <rFont val="Arial Greek"/>
        <charset val="161"/>
      </rPr>
      <t>7</t>
    </r>
  </si>
  <si>
    <r>
      <t xml:space="preserve">ΜΟΝΑΔΕΣ
</t>
    </r>
    <r>
      <rPr>
        <b/>
        <sz val="9"/>
        <color indexed="12"/>
        <rFont val="Arial Greek"/>
        <charset val="161"/>
      </rPr>
      <t>8)</t>
    </r>
  </si>
  <si>
    <t>Α.</t>
  </si>
  <si>
    <t>Δ.</t>
  </si>
  <si>
    <t>37285/30-9-2024 Χ.</t>
  </si>
  <si>
    <t>37282/30-9-2024 Γ.</t>
  </si>
  <si>
    <t>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</si>
</sst>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4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8"/>
      <name val="Calibri"/>
      <family val="2"/>
      <charset val="161"/>
      <scheme val="minor"/>
    </font>
    <font>
      <b/>
      <sz val="7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b/>
      <sz val="9"/>
      <color indexed="8"/>
      <name val="Arial Greek"/>
      <charset val="161"/>
    </font>
    <font>
      <sz val="9"/>
      <name val="Arial Greek"/>
      <charset val="161"/>
    </font>
    <font>
      <sz val="9"/>
      <color theme="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0" fontId="9" fillId="4" borderId="4" xfId="0" applyFont="1" applyFill="1" applyBorder="1" applyAlignment="1" applyProtection="1">
      <alignment horizontal="center" vertical="center" textRotation="90" wrapText="1"/>
      <protection locked="0"/>
    </xf>
    <xf numFmtId="0" fontId="18" fillId="4" borderId="1" xfId="0" applyFont="1" applyFill="1" applyBorder="1" applyAlignment="1" applyProtection="1">
      <alignment horizontal="center" vertical="center" textRotation="90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19" fillId="4" borderId="3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locked="0"/>
    </xf>
    <xf numFmtId="0" fontId="20" fillId="5" borderId="4" xfId="0" applyFont="1" applyFill="1" applyBorder="1" applyAlignment="1" applyProtection="1">
      <alignment horizont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 textRotation="90"/>
      <protection locked="0"/>
    </xf>
    <xf numFmtId="0" fontId="22" fillId="7" borderId="5" xfId="0" applyFont="1" applyFill="1" applyBorder="1" applyAlignment="1" applyProtection="1">
      <alignment horizontal="center" vertical="center" textRotation="90"/>
      <protection locked="0"/>
    </xf>
    <xf numFmtId="164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 applyProtection="1">
      <alignment horizontal="center" vertical="center" textRotation="90" wrapText="1"/>
      <protection locked="0"/>
    </xf>
    <xf numFmtId="0" fontId="5" fillId="4" borderId="3" xfId="0" applyFont="1" applyFill="1" applyBorder="1" applyAlignment="1" applyProtection="1">
      <alignment horizontal="center" vertical="center" textRotation="90" wrapText="1"/>
      <protection locked="0"/>
    </xf>
    <xf numFmtId="0" fontId="5" fillId="4" borderId="4" xfId="0" applyFont="1" applyFill="1" applyBorder="1" applyAlignment="1" applyProtection="1">
      <alignment horizontal="center" vertical="center" textRotation="90" wrapText="1"/>
      <protection locked="0"/>
    </xf>
    <xf numFmtId="0" fontId="21" fillId="5" borderId="1" xfId="0" applyFont="1" applyFill="1" applyBorder="1" applyAlignment="1" applyProtection="1">
      <alignment horizontal="center" vertical="center" textRotation="90" wrapText="1"/>
      <protection locked="0"/>
    </xf>
    <xf numFmtId="0" fontId="21" fillId="5" borderId="5" xfId="0" applyFont="1" applyFill="1" applyBorder="1" applyAlignment="1" applyProtection="1">
      <alignment horizontal="center" vertical="center" textRotation="90" wrapText="1"/>
      <protection locked="0"/>
    </xf>
    <xf numFmtId="1" fontId="2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5" borderId="7" xfId="0" applyFont="1" applyFill="1" applyBorder="1" applyAlignment="1" applyProtection="1">
      <alignment horizontal="center" vertical="center" textRotation="90" wrapText="1"/>
      <protection locked="0"/>
    </xf>
    <xf numFmtId="0" fontId="21" fillId="5" borderId="8" xfId="0" applyFont="1" applyFill="1" applyBorder="1" applyAlignment="1" applyProtection="1">
      <alignment horizontal="center" vertical="center" textRotation="90" wrapText="1"/>
      <protection locked="0"/>
    </xf>
    <xf numFmtId="0" fontId="21" fillId="5" borderId="9" xfId="0" applyFont="1" applyFill="1" applyBorder="1" applyAlignment="1" applyProtection="1">
      <alignment horizontal="center" vertical="center" textRotation="90" wrapText="1"/>
      <protection locked="0"/>
    </xf>
    <xf numFmtId="4" fontId="5" fillId="6" borderId="2" xfId="0" applyNumberFormat="1" applyFont="1" applyFill="1" applyBorder="1" applyAlignment="1" applyProtection="1">
      <alignment horizontal="center" vertical="center" textRotation="90"/>
      <protection locked="0"/>
    </xf>
    <xf numFmtId="0" fontId="22" fillId="7" borderId="6" xfId="0" applyFont="1" applyFill="1" applyBorder="1" applyAlignment="1" applyProtection="1">
      <alignment horizontal="center" vertical="center" textRotation="90"/>
      <protection locked="0"/>
    </xf>
    <xf numFmtId="0" fontId="18" fillId="4" borderId="5" xfId="0" applyFont="1" applyFill="1" applyBorder="1" applyAlignment="1" applyProtection="1">
      <alignment horizontal="center" vertical="center" textRotation="90" wrapText="1"/>
      <protection locked="0"/>
    </xf>
    <xf numFmtId="49" fontId="1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164" fontId="19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5" xfId="0" applyFont="1" applyFill="1" applyBorder="1" applyAlignment="1" applyProtection="1">
      <alignment horizontal="center" vertical="center" textRotation="90" wrapText="1"/>
      <protection locked="0"/>
    </xf>
    <xf numFmtId="1" fontId="2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5" borderId="10" xfId="0" applyFont="1" applyFill="1" applyBorder="1" applyAlignment="1" applyProtection="1">
      <alignment horizontal="center" vertical="center" textRotation="90" wrapText="1"/>
      <protection locked="0"/>
    </xf>
    <xf numFmtId="0" fontId="21" fillId="5" borderId="11" xfId="0" applyFont="1" applyFill="1" applyBorder="1" applyAlignment="1" applyProtection="1">
      <alignment horizontal="center" vertical="center" textRotation="90" wrapText="1"/>
      <protection locked="0"/>
    </xf>
    <xf numFmtId="0" fontId="21" fillId="5" borderId="12" xfId="0" applyFont="1" applyFill="1" applyBorder="1" applyAlignment="1" applyProtection="1">
      <alignment horizontal="center" vertical="center" textRotation="90" wrapText="1"/>
      <protection locked="0"/>
    </xf>
    <xf numFmtId="4" fontId="5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0</xdr:row>
      <xdr:rowOff>15875</xdr:rowOff>
    </xdr:from>
    <xdr:to>
      <xdr:col>2</xdr:col>
      <xdr:colOff>226238</xdr:colOff>
      <xdr:row>1</xdr:row>
      <xdr:rowOff>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AEBE9AA-4D7F-81EA-82DF-0423000BD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063" y="15875"/>
          <a:ext cx="591363" cy="404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0</xdr:row>
      <xdr:rowOff>15875</xdr:rowOff>
    </xdr:from>
    <xdr:to>
      <xdr:col>2</xdr:col>
      <xdr:colOff>283388</xdr:colOff>
      <xdr:row>2</xdr:row>
      <xdr:rowOff>19050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AA26A41E-8CC7-4716-831E-3CAC30C3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475" y="15875"/>
          <a:ext cx="591363" cy="40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2"/>
  <sheetViews>
    <sheetView zoomScale="120" zoomScaleNormal="120" workbookViewId="0">
      <pane ySplit="7" topLeftCell="A8" activePane="bottomLeft" state="frozen"/>
      <selection pane="bottomLeft" activeCell="H12" sqref="H12"/>
    </sheetView>
  </sheetViews>
  <sheetFormatPr defaultRowHeight="15.75" x14ac:dyDescent="0.25"/>
  <cols>
    <col min="1" max="1" width="3.625" style="2" customWidth="1"/>
    <col min="2" max="2" width="9.375" style="1" customWidth="1"/>
    <col min="3" max="3" width="7.5" style="1" customWidth="1"/>
    <col min="4" max="4" width="6.125" style="1" customWidth="1"/>
    <col min="5" max="5" width="2.625" style="1" customWidth="1"/>
    <col min="6" max="6" width="2.5" style="1" customWidth="1"/>
    <col min="7" max="7" width="3.875" style="1" customWidth="1"/>
    <col min="8" max="9" width="2.75" style="1" customWidth="1"/>
    <col min="10" max="10" width="2.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3.87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2.625" style="1" customWidth="1"/>
    <col min="25" max="25" width="1" style="1" customWidth="1"/>
    <col min="26" max="26" width="5.625" style="1" customWidth="1"/>
    <col min="27" max="27" width="2.625" style="1" customWidth="1"/>
    <col min="28" max="28" width="3.25" style="1" hidden="1" customWidth="1"/>
    <col min="29" max="29" width="4.75" style="1" customWidth="1"/>
    <col min="30" max="30" width="7.75" style="1" customWidth="1"/>
    <col min="31" max="31" width="6" style="1" customWidth="1"/>
    <col min="32" max="16384" width="9" style="1"/>
  </cols>
  <sheetData>
    <row r="1" spans="1:31" ht="33" customHeight="1" x14ac:dyDescent="0.25"/>
    <row r="2" spans="1:31" ht="12" customHeight="1" x14ac:dyDescent="0.25">
      <c r="B2" s="38" t="s">
        <v>37</v>
      </c>
      <c r="C2" s="39"/>
      <c r="D2" s="40"/>
    </row>
    <row r="3" spans="1:31" ht="9" customHeight="1" x14ac:dyDescent="0.25">
      <c r="B3" s="41" t="s">
        <v>38</v>
      </c>
      <c r="C3" s="42"/>
      <c r="D3" s="43"/>
    </row>
    <row r="4" spans="1:31" x14ac:dyDescent="0.25">
      <c r="B4" s="41" t="s">
        <v>39</v>
      </c>
      <c r="C4" s="42"/>
      <c r="D4" s="43"/>
    </row>
    <row r="5" spans="1:31" ht="9.75" customHeight="1" x14ac:dyDescent="0.25">
      <c r="A5" s="15"/>
      <c r="B5" s="44" t="s">
        <v>41</v>
      </c>
      <c r="C5" s="45"/>
      <c r="D5" s="4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67.5" customHeight="1" x14ac:dyDescent="0.3">
      <c r="A6" s="47" t="s">
        <v>40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s="6" customFormat="1" ht="20.25" customHeight="1" x14ac:dyDescent="0.25">
      <c r="A7" s="60" t="s">
        <v>1</v>
      </c>
      <c r="B7" s="60" t="s">
        <v>2</v>
      </c>
      <c r="C7" s="60" t="s">
        <v>3</v>
      </c>
      <c r="D7" s="61" t="s">
        <v>4</v>
      </c>
      <c r="E7" s="60" t="s">
        <v>5</v>
      </c>
      <c r="F7" s="62" t="s">
        <v>6</v>
      </c>
      <c r="G7" s="63" t="s">
        <v>7</v>
      </c>
      <c r="H7" s="64"/>
      <c r="I7" s="64"/>
      <c r="J7" s="64"/>
      <c r="K7" s="64"/>
      <c r="L7" s="64"/>
      <c r="M7" s="64"/>
      <c r="N7" s="64"/>
      <c r="O7" s="64"/>
      <c r="P7" s="64"/>
      <c r="Q7" s="65"/>
      <c r="R7" s="66"/>
      <c r="S7" s="67"/>
      <c r="T7" s="67"/>
      <c r="U7" s="67"/>
      <c r="V7" s="67"/>
      <c r="W7" s="67"/>
      <c r="X7" s="67"/>
      <c r="Y7" s="67"/>
      <c r="Z7" s="67"/>
      <c r="AA7" s="67"/>
      <c r="AB7" s="68"/>
      <c r="AC7" s="66"/>
      <c r="AD7" s="69" t="s">
        <v>21</v>
      </c>
      <c r="AE7" s="70" t="s">
        <v>20</v>
      </c>
    </row>
    <row r="8" spans="1:31" s="6" customFormat="1" ht="125.25" customHeight="1" x14ac:dyDescent="0.25">
      <c r="A8" s="60"/>
      <c r="B8" s="60"/>
      <c r="C8" s="60"/>
      <c r="D8" s="61"/>
      <c r="E8" s="60"/>
      <c r="F8" s="62"/>
      <c r="G8" s="71" t="s">
        <v>44</v>
      </c>
      <c r="H8" s="72" t="s">
        <v>9</v>
      </c>
      <c r="I8" s="72" t="s">
        <v>10</v>
      </c>
      <c r="J8" s="72" t="s">
        <v>11</v>
      </c>
      <c r="K8" s="72" t="s">
        <v>12</v>
      </c>
      <c r="L8" s="73" t="s">
        <v>13</v>
      </c>
      <c r="M8" s="74" t="s">
        <v>0</v>
      </c>
      <c r="N8" s="75" t="s">
        <v>14</v>
      </c>
      <c r="O8" s="76"/>
      <c r="P8" s="76"/>
      <c r="Q8" s="77"/>
      <c r="R8" s="78" t="s">
        <v>28</v>
      </c>
      <c r="S8" s="79" t="s">
        <v>45</v>
      </c>
      <c r="T8" s="79" t="s">
        <v>46</v>
      </c>
      <c r="U8" s="79" t="s">
        <v>47</v>
      </c>
      <c r="V8" s="78" t="s">
        <v>48</v>
      </c>
      <c r="W8" s="78" t="s">
        <v>49</v>
      </c>
      <c r="X8" s="80" t="s">
        <v>50</v>
      </c>
      <c r="Y8" s="81" t="s">
        <v>51</v>
      </c>
      <c r="Z8" s="82"/>
      <c r="AA8" s="82"/>
      <c r="AB8" s="83"/>
      <c r="AC8" s="79" t="s">
        <v>29</v>
      </c>
      <c r="AD8" s="84"/>
      <c r="AE8" s="85"/>
    </row>
    <row r="9" spans="1:31" ht="24" customHeight="1" x14ac:dyDescent="0.25">
      <c r="A9" s="86"/>
      <c r="B9" s="86"/>
      <c r="C9" s="86"/>
      <c r="D9" s="87"/>
      <c r="E9" s="86"/>
      <c r="F9" s="88"/>
      <c r="G9" s="89" t="s">
        <v>15</v>
      </c>
      <c r="H9" s="90" t="s">
        <v>16</v>
      </c>
      <c r="I9" s="90" t="s">
        <v>17</v>
      </c>
      <c r="J9" s="90" t="s">
        <v>18</v>
      </c>
      <c r="K9" s="90" t="s">
        <v>19</v>
      </c>
      <c r="L9" s="90" t="s">
        <v>22</v>
      </c>
      <c r="M9" s="90" t="s">
        <v>23</v>
      </c>
      <c r="N9" s="90" t="s">
        <v>24</v>
      </c>
      <c r="O9" s="90" t="s">
        <v>25</v>
      </c>
      <c r="P9" s="90" t="s">
        <v>26</v>
      </c>
      <c r="Q9" s="90" t="s">
        <v>27</v>
      </c>
      <c r="R9" s="79"/>
      <c r="S9" s="91"/>
      <c r="T9" s="91"/>
      <c r="U9" s="91"/>
      <c r="V9" s="79"/>
      <c r="W9" s="79"/>
      <c r="X9" s="92"/>
      <c r="Y9" s="93"/>
      <c r="Z9" s="94"/>
      <c r="AA9" s="94"/>
      <c r="AB9" s="95"/>
      <c r="AC9" s="91"/>
      <c r="AD9" s="96"/>
      <c r="AE9" s="85"/>
    </row>
    <row r="10" spans="1:31" s="9" customFormat="1" ht="39.75" customHeight="1" x14ac:dyDescent="0.25">
      <c r="A10" s="17">
        <v>12</v>
      </c>
      <c r="B10" s="97" t="s">
        <v>54</v>
      </c>
      <c r="C10" s="97" t="s">
        <v>53</v>
      </c>
      <c r="D10" s="98" t="s">
        <v>52</v>
      </c>
      <c r="E10" s="99"/>
      <c r="F10" s="99">
        <v>1</v>
      </c>
      <c r="G10" s="99" t="s">
        <v>42</v>
      </c>
      <c r="H10" s="99"/>
      <c r="I10" s="19"/>
      <c r="J10" s="19">
        <v>2</v>
      </c>
      <c r="K10" s="19">
        <v>6.84</v>
      </c>
      <c r="L10" s="19"/>
      <c r="M10" s="19"/>
      <c r="N10" s="19">
        <v>24</v>
      </c>
      <c r="O10" s="19">
        <v>15</v>
      </c>
      <c r="P10" s="19"/>
      <c r="Q10" s="19"/>
      <c r="R10" s="19">
        <f>SUM(N10:Q10)</f>
        <v>39</v>
      </c>
      <c r="S10" s="19">
        <f>H10*2</f>
        <v>0</v>
      </c>
      <c r="T10" s="19">
        <f>I10*0.5</f>
        <v>0</v>
      </c>
      <c r="U10" s="19">
        <f>J10*0.3</f>
        <v>0.6</v>
      </c>
      <c r="V10" s="19">
        <f>K10*0.1</f>
        <v>0.68400000000000005</v>
      </c>
      <c r="W10" s="19">
        <f>L10*2</f>
        <v>0</v>
      </c>
      <c r="X10" s="19">
        <f>M10*1</f>
        <v>0</v>
      </c>
      <c r="Y10" s="19"/>
      <c r="Z10" s="19">
        <f>O10*0.6</f>
        <v>9</v>
      </c>
      <c r="AA10" s="19">
        <f>P10*0.5</f>
        <v>0</v>
      </c>
      <c r="AB10" s="19">
        <v>1</v>
      </c>
      <c r="AC10" s="19">
        <f>IF(R10&lt;25,0.8*R10,IF(R10&lt;49,(0.8*24+0.6*(R10-24)), IF(R10&lt;73,(0.8*24+0.6*24+0.5*(R10-48)),(0.8*24+0.6*24+0.5*24+0.2*24))))</f>
        <v>28.200000000000003</v>
      </c>
      <c r="AD10" s="19">
        <f>SUM(S10:AC10)</f>
        <v>39.484000000000002</v>
      </c>
      <c r="AE10" s="19">
        <v>1</v>
      </c>
    </row>
    <row r="11" spans="1:31" ht="27" customHeight="1" x14ac:dyDescent="0.25">
      <c r="A11" s="17">
        <v>14</v>
      </c>
      <c r="B11" s="97" t="s">
        <v>55</v>
      </c>
      <c r="C11" s="97" t="s">
        <v>52</v>
      </c>
      <c r="D11" s="98" t="s">
        <v>56</v>
      </c>
      <c r="E11" s="99"/>
      <c r="F11" s="99">
        <v>1</v>
      </c>
      <c r="G11" s="99" t="s">
        <v>42</v>
      </c>
      <c r="H11" s="99"/>
      <c r="I11" s="19"/>
      <c r="J11" s="19">
        <v>2</v>
      </c>
      <c r="K11" s="19">
        <v>6.66</v>
      </c>
      <c r="L11" s="19"/>
      <c r="M11" s="19"/>
      <c r="N11" s="19">
        <v>24</v>
      </c>
      <c r="O11" s="19">
        <v>11</v>
      </c>
      <c r="P11" s="19"/>
      <c r="Q11" s="19"/>
      <c r="R11" s="19">
        <f>SUM(N11:Q11)</f>
        <v>35</v>
      </c>
      <c r="S11" s="19">
        <f>H11*2</f>
        <v>0</v>
      </c>
      <c r="T11" s="19">
        <f>I11*0.5</f>
        <v>0</v>
      </c>
      <c r="U11" s="19">
        <f>J11*0.3</f>
        <v>0.6</v>
      </c>
      <c r="V11" s="19">
        <f>K11*0.1</f>
        <v>0.66600000000000004</v>
      </c>
      <c r="W11" s="19">
        <f>L11*2</f>
        <v>0</v>
      </c>
      <c r="X11" s="19">
        <f>M11*1</f>
        <v>0</v>
      </c>
      <c r="Y11" s="19">
        <v>0</v>
      </c>
      <c r="Z11" s="19">
        <f>O11*0.6</f>
        <v>6.6</v>
      </c>
      <c r="AA11" s="19">
        <f>P11*0.5</f>
        <v>0</v>
      </c>
      <c r="AB11" s="19">
        <v>0</v>
      </c>
      <c r="AC11" s="19">
        <f>IF(R11&lt;25,0.8*R11,IF(R11&lt;49,(0.8*24+0.6*(R11-24)), IF(R11&lt;73,(0.8*24+0.6*24+0.5*(R11-48)),(0.8*24+0.6*24+0.5*24+0.2*24))))</f>
        <v>25.800000000000004</v>
      </c>
      <c r="AD11" s="19">
        <f>SUM(S11:AC11)</f>
        <v>33.666000000000004</v>
      </c>
      <c r="AE11" s="19">
        <v>2</v>
      </c>
    </row>
    <row r="12" spans="1:31" ht="45" customHeight="1" x14ac:dyDescent="0.3">
      <c r="A12" s="7"/>
      <c r="B12" s="8"/>
      <c r="C12" s="8"/>
      <c r="D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31" ht="45" customHeight="1" x14ac:dyDescent="0.3">
      <c r="A13" s="7"/>
      <c r="B13" s="8"/>
      <c r="C13" s="8"/>
      <c r="D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1" ht="45" customHeight="1" x14ac:dyDescent="0.3">
      <c r="A14" s="7"/>
      <c r="B14" s="8"/>
      <c r="C14" s="8"/>
      <c r="D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1" ht="45" customHeight="1" x14ac:dyDescent="0.3">
      <c r="A15" s="7"/>
      <c r="B15" s="8"/>
      <c r="C15" s="8"/>
      <c r="D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31" ht="45" customHeight="1" x14ac:dyDescent="0.3">
      <c r="A16" s="7"/>
      <c r="B16" s="8"/>
      <c r="C16" s="8"/>
      <c r="D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3" customFormat="1" ht="45" customHeight="1" x14ac:dyDescent="0.3">
      <c r="A17" s="7"/>
      <c r="B17" s="8"/>
      <c r="C17" s="8"/>
      <c r="D17" s="7"/>
      <c r="E17" s="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45" customHeight="1" x14ac:dyDescent="0.3">
      <c r="A18" s="7"/>
      <c r="B18" s="8"/>
      <c r="C18" s="8"/>
      <c r="D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0.25" x14ac:dyDescent="0.3">
      <c r="A19" s="7"/>
      <c r="B19" s="8"/>
      <c r="C19" s="8"/>
      <c r="D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3" customFormat="1" ht="45" customHeight="1" x14ac:dyDescent="0.3">
      <c r="A20" s="7"/>
      <c r="B20" s="8"/>
      <c r="C20" s="8"/>
      <c r="D20" s="7"/>
      <c r="E20" s="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45" customHeight="1" x14ac:dyDescent="0.3">
      <c r="A21" s="7"/>
      <c r="B21" s="8"/>
      <c r="C21" s="8"/>
      <c r="D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45" customHeight="1" x14ac:dyDescent="0.3">
      <c r="A22" s="7"/>
      <c r="B22" s="8"/>
      <c r="C22" s="8"/>
      <c r="D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0.25" x14ac:dyDescent="0.3">
      <c r="A23" s="7"/>
      <c r="B23" s="8"/>
      <c r="C23" s="8"/>
      <c r="D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45" customHeight="1" x14ac:dyDescent="0.3">
      <c r="A24" s="7"/>
      <c r="B24" s="8"/>
      <c r="C24" s="8"/>
      <c r="D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45" customHeight="1" x14ac:dyDescent="0.3">
      <c r="A25" s="7"/>
      <c r="B25" s="8"/>
      <c r="C25" s="8"/>
      <c r="D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0.25" x14ac:dyDescent="0.3">
      <c r="A26" s="7"/>
      <c r="B26" s="8"/>
      <c r="C26" s="8"/>
      <c r="D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38.25" customHeight="1" x14ac:dyDescent="0.3">
      <c r="A27" s="7"/>
      <c r="B27" s="8"/>
      <c r="C27" s="8"/>
      <c r="D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x14ac:dyDescent="0.3">
      <c r="A28" s="7"/>
      <c r="B28" s="8"/>
      <c r="C28" s="8"/>
      <c r="D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x14ac:dyDescent="0.3">
      <c r="A29" s="7"/>
      <c r="B29" s="8"/>
      <c r="C29" s="8"/>
      <c r="D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0.25" x14ac:dyDescent="0.3">
      <c r="A30" s="7"/>
      <c r="B30" s="8"/>
      <c r="C30" s="8"/>
      <c r="D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45" customHeight="1" x14ac:dyDescent="0.3">
      <c r="A31" s="7"/>
      <c r="B31" s="8"/>
      <c r="C31" s="8"/>
      <c r="D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45" customHeight="1" x14ac:dyDescent="0.3">
      <c r="A32" s="7"/>
      <c r="B32" s="8"/>
      <c r="C32" s="8"/>
      <c r="D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0.25" x14ac:dyDescent="0.3">
      <c r="A33" s="7"/>
      <c r="B33" s="8"/>
      <c r="C33" s="8"/>
      <c r="D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45" customHeight="1" x14ac:dyDescent="0.3">
      <c r="A34" s="7"/>
      <c r="B34" s="8"/>
      <c r="C34" s="8"/>
      <c r="D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0.25" x14ac:dyDescent="0.3">
      <c r="A35" s="7"/>
      <c r="B35" s="8"/>
      <c r="C35" s="8"/>
      <c r="D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45" customHeight="1" x14ac:dyDescent="0.3">
      <c r="A36" s="7"/>
      <c r="B36" s="8"/>
      <c r="C36" s="8"/>
      <c r="D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25" x14ac:dyDescent="0.3">
      <c r="A37" s="7"/>
      <c r="B37" s="8"/>
      <c r="C37" s="8"/>
      <c r="D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25" x14ac:dyDescent="0.3">
      <c r="A38" s="7"/>
      <c r="B38" s="8"/>
      <c r="C38" s="8"/>
      <c r="D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45" customHeight="1" x14ac:dyDescent="0.3">
      <c r="A39" s="7"/>
      <c r="B39" s="8"/>
      <c r="C39" s="8"/>
      <c r="D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45" customHeight="1" x14ac:dyDescent="0.3">
      <c r="A40" s="7"/>
      <c r="B40" s="8"/>
      <c r="C40" s="8"/>
      <c r="D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45" customHeight="1" x14ac:dyDescent="0.3">
      <c r="A41" s="7"/>
      <c r="B41" s="8"/>
      <c r="C41" s="8"/>
      <c r="D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0.25" x14ac:dyDescent="0.3">
      <c r="A42" s="7"/>
      <c r="B42" s="8"/>
      <c r="C42" s="8"/>
      <c r="D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25" x14ac:dyDescent="0.3">
      <c r="A43" s="7"/>
      <c r="B43" s="8"/>
      <c r="C43" s="8"/>
      <c r="D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x14ac:dyDescent="0.3">
      <c r="A44" s="7"/>
      <c r="B44" s="8"/>
      <c r="C44" s="8"/>
      <c r="D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x14ac:dyDescent="0.3">
      <c r="A45" s="7"/>
      <c r="B45" s="8"/>
      <c r="C45" s="8"/>
      <c r="D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x14ac:dyDescent="0.3">
      <c r="A46" s="7"/>
      <c r="B46" s="8"/>
      <c r="C46" s="8"/>
      <c r="D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x14ac:dyDescent="0.3">
      <c r="A47" s="7"/>
      <c r="B47" s="8"/>
      <c r="C47" s="8"/>
      <c r="D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x14ac:dyDescent="0.3">
      <c r="A48" s="7"/>
      <c r="B48" s="8"/>
      <c r="C48" s="8"/>
      <c r="D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x14ac:dyDescent="0.3">
      <c r="A49" s="7"/>
      <c r="B49" s="8"/>
      <c r="C49" s="8"/>
      <c r="D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45" customHeight="1" x14ac:dyDescent="0.3">
      <c r="A50" s="7"/>
      <c r="B50" s="8"/>
      <c r="C50" s="8"/>
      <c r="D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25" x14ac:dyDescent="0.3">
      <c r="A51" s="7"/>
      <c r="B51" s="8"/>
      <c r="C51" s="8"/>
      <c r="D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45" customHeight="1" x14ac:dyDescent="0.3">
      <c r="A52" s="7"/>
      <c r="B52" s="8"/>
      <c r="C52" s="8"/>
      <c r="D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45" customHeight="1" x14ac:dyDescent="0.3">
      <c r="A53" s="7"/>
      <c r="B53" s="8"/>
      <c r="C53" s="8"/>
      <c r="D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25" x14ac:dyDescent="0.3">
      <c r="A54" s="7"/>
      <c r="B54" s="8"/>
      <c r="C54" s="8"/>
      <c r="D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25" x14ac:dyDescent="0.3">
      <c r="A55" s="7"/>
      <c r="B55" s="8"/>
      <c r="C55" s="8"/>
      <c r="D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x14ac:dyDescent="0.3">
      <c r="A56" s="7"/>
      <c r="B56" s="8"/>
      <c r="C56" s="8"/>
      <c r="D56" s="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x14ac:dyDescent="0.3">
      <c r="A57" s="7"/>
      <c r="B57" s="8"/>
      <c r="C57" s="8"/>
      <c r="D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45" customHeight="1" x14ac:dyDescent="0.3">
      <c r="A58" s="7"/>
      <c r="B58" s="8"/>
      <c r="C58" s="8"/>
      <c r="D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x14ac:dyDescent="0.3">
      <c r="A59" s="7"/>
      <c r="B59" s="8"/>
      <c r="C59" s="8"/>
      <c r="D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x14ac:dyDescent="0.3">
      <c r="A60" s="7"/>
      <c r="B60" s="8"/>
      <c r="C60" s="8"/>
      <c r="D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25" x14ac:dyDescent="0.3">
      <c r="A61" s="7"/>
      <c r="B61" s="8"/>
      <c r="C61" s="8"/>
      <c r="D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45" customHeight="1" x14ac:dyDescent="0.3">
      <c r="A62" s="7"/>
      <c r="B62" s="8"/>
      <c r="C62" s="8"/>
      <c r="D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25" x14ac:dyDescent="0.3">
      <c r="A63" s="7"/>
      <c r="B63" s="8"/>
      <c r="C63" s="8"/>
      <c r="D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45" customHeight="1" x14ac:dyDescent="0.3">
      <c r="A64" s="7"/>
      <c r="B64" s="8"/>
      <c r="C64" s="8"/>
      <c r="D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25" x14ac:dyDescent="0.3">
      <c r="A65" s="7"/>
      <c r="B65" s="8"/>
      <c r="C65" s="8"/>
      <c r="D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x14ac:dyDescent="0.3">
      <c r="A66" s="7"/>
      <c r="B66" s="8"/>
      <c r="C66" s="8"/>
      <c r="D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x14ac:dyDescent="0.3">
      <c r="A67" s="7"/>
      <c r="B67" s="8"/>
      <c r="C67" s="8"/>
      <c r="D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x14ac:dyDescent="0.3">
      <c r="A68" s="7"/>
      <c r="B68" s="8"/>
      <c r="C68" s="8"/>
      <c r="D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x14ac:dyDescent="0.3">
      <c r="A69" s="7"/>
      <c r="B69" s="8"/>
      <c r="C69" s="8"/>
      <c r="D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x14ac:dyDescent="0.3">
      <c r="A70" s="7"/>
      <c r="B70" s="8"/>
      <c r="C70" s="8"/>
      <c r="D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x14ac:dyDescent="0.3">
      <c r="A71" s="7"/>
      <c r="B71" s="8"/>
      <c r="C71" s="8"/>
      <c r="D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x14ac:dyDescent="0.3">
      <c r="A72" s="7"/>
      <c r="B72" s="8"/>
      <c r="C72" s="8"/>
      <c r="D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x14ac:dyDescent="0.3">
      <c r="A73" s="7"/>
      <c r="B73" s="8"/>
      <c r="C73" s="8"/>
      <c r="D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x14ac:dyDescent="0.3">
      <c r="A74" s="7"/>
      <c r="B74" s="8"/>
      <c r="C74" s="8"/>
      <c r="D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45" customHeight="1" x14ac:dyDescent="0.3">
      <c r="A75" s="7"/>
      <c r="B75" s="8"/>
      <c r="C75" s="8"/>
      <c r="D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45" customHeight="1" x14ac:dyDescent="0.3">
      <c r="A76" s="7"/>
      <c r="B76" s="8"/>
      <c r="C76" s="8"/>
      <c r="D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45" customHeight="1" x14ac:dyDescent="0.3">
      <c r="A77" s="7"/>
      <c r="B77" s="8"/>
      <c r="C77" s="8"/>
      <c r="D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45" customHeight="1" x14ac:dyDescent="0.3">
      <c r="A78" s="7"/>
      <c r="B78" s="8"/>
      <c r="C78" s="8"/>
      <c r="D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45" customHeight="1" x14ac:dyDescent="0.3">
      <c r="A79" s="7"/>
      <c r="B79" s="8"/>
      <c r="C79" s="8"/>
      <c r="D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20.25" x14ac:dyDescent="0.3">
      <c r="A80" s="7"/>
      <c r="B80" s="8"/>
      <c r="C80" s="8"/>
      <c r="D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25" x14ac:dyDescent="0.3">
      <c r="A81" s="7"/>
      <c r="B81" s="8"/>
      <c r="C81" s="8"/>
      <c r="D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x14ac:dyDescent="0.3">
      <c r="A82" s="7"/>
      <c r="B82" s="8"/>
      <c r="C82" s="8"/>
      <c r="D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x14ac:dyDescent="0.3">
      <c r="A83" s="7"/>
      <c r="B83" s="8"/>
      <c r="C83" s="8"/>
      <c r="D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x14ac:dyDescent="0.3">
      <c r="A84" s="7"/>
      <c r="B84" s="8"/>
      <c r="C84" s="8"/>
      <c r="D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x14ac:dyDescent="0.3">
      <c r="A85" s="7"/>
      <c r="B85" s="8"/>
      <c r="C85" s="8"/>
      <c r="D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x14ac:dyDescent="0.3">
      <c r="A86" s="7"/>
      <c r="B86" s="8"/>
      <c r="C86" s="8"/>
      <c r="D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45" customHeight="1" x14ac:dyDescent="0.3">
      <c r="A87" s="7"/>
      <c r="B87" s="8"/>
      <c r="C87" s="8"/>
      <c r="D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x14ac:dyDescent="0.3">
      <c r="A88" s="7"/>
      <c r="B88" s="8"/>
      <c r="C88" s="8"/>
      <c r="D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25" x14ac:dyDescent="0.3">
      <c r="A89" s="7"/>
      <c r="B89" s="8"/>
      <c r="C89" s="8"/>
      <c r="D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45" customHeight="1" x14ac:dyDescent="0.3">
      <c r="A90" s="7"/>
      <c r="B90" s="8"/>
      <c r="C90" s="8"/>
      <c r="D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45" customHeight="1" x14ac:dyDescent="0.3">
      <c r="A91" s="7"/>
      <c r="B91" s="8"/>
      <c r="C91" s="8"/>
      <c r="D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0.25" x14ac:dyDescent="0.3">
      <c r="A92" s="7"/>
      <c r="B92" s="8"/>
      <c r="C92" s="8"/>
      <c r="D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45" customHeight="1" x14ac:dyDescent="0.3">
      <c r="A93" s="7"/>
      <c r="B93" s="8"/>
      <c r="C93" s="8"/>
      <c r="D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25" x14ac:dyDescent="0.3">
      <c r="A94" s="7"/>
      <c r="B94" s="8"/>
      <c r="C94" s="8"/>
      <c r="D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25" x14ac:dyDescent="0.3">
      <c r="A95" s="7"/>
      <c r="B95" s="8"/>
      <c r="C95" s="8"/>
      <c r="D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45" customHeight="1" x14ac:dyDescent="0.3">
      <c r="A96" s="7"/>
      <c r="B96" s="8"/>
      <c r="C96" s="8"/>
      <c r="D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45" customHeight="1" x14ac:dyDescent="0.3">
      <c r="A97" s="7"/>
      <c r="B97" s="8"/>
      <c r="C97" s="8"/>
      <c r="D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45" customHeight="1" x14ac:dyDescent="0.3">
      <c r="A98" s="7"/>
      <c r="B98" s="8"/>
      <c r="C98" s="8"/>
      <c r="D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45" customHeight="1" x14ac:dyDescent="0.3">
      <c r="A99" s="7"/>
      <c r="B99" s="8"/>
      <c r="C99" s="8"/>
      <c r="D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0.25" x14ac:dyDescent="0.3">
      <c r="A100" s="7"/>
      <c r="B100" s="8"/>
      <c r="C100" s="8"/>
      <c r="D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20.25" x14ac:dyDescent="0.3">
      <c r="A101" s="7"/>
      <c r="B101" s="8"/>
      <c r="C101" s="8"/>
      <c r="D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45" customHeight="1" x14ac:dyDescent="0.3">
      <c r="A102" s="7"/>
      <c r="B102" s="8"/>
      <c r="C102" s="8"/>
      <c r="D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0.25" x14ac:dyDescent="0.3">
      <c r="A103" s="7"/>
      <c r="B103" s="8"/>
      <c r="C103" s="8"/>
      <c r="D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20.25" x14ac:dyDescent="0.3">
      <c r="A104" s="7"/>
      <c r="B104" s="8"/>
      <c r="C104" s="8"/>
      <c r="D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20.25" x14ac:dyDescent="0.3">
      <c r="A105" s="7"/>
      <c r="B105" s="8"/>
      <c r="C105" s="8"/>
      <c r="D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45" customHeight="1" x14ac:dyDescent="0.3">
      <c r="A106" s="7"/>
      <c r="B106" s="8"/>
      <c r="C106" s="8"/>
      <c r="D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39" customHeight="1" x14ac:dyDescent="0.3">
      <c r="A107" s="7"/>
      <c r="B107" s="8"/>
      <c r="C107" s="8"/>
      <c r="D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45" customHeight="1" x14ac:dyDescent="0.3">
      <c r="A108" s="7"/>
      <c r="B108" s="8"/>
      <c r="C108" s="8"/>
      <c r="D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45" customHeight="1" x14ac:dyDescent="0.3">
      <c r="A109" s="7"/>
      <c r="B109" s="8"/>
      <c r="C109" s="8"/>
      <c r="D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20.25" x14ac:dyDescent="0.3">
      <c r="A110" s="7"/>
      <c r="B110" s="8"/>
      <c r="C110" s="8"/>
      <c r="D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45" customHeight="1" x14ac:dyDescent="0.3">
      <c r="A111" s="7"/>
      <c r="B111" s="8"/>
      <c r="C111" s="8"/>
      <c r="D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20.25" x14ac:dyDescent="0.3">
      <c r="A112" s="7"/>
      <c r="B112" s="8"/>
      <c r="C112" s="8"/>
      <c r="D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20.25" x14ac:dyDescent="0.3">
      <c r="A113" s="7"/>
      <c r="B113" s="8"/>
      <c r="C113" s="8"/>
      <c r="D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45" customHeight="1" x14ac:dyDescent="0.3">
      <c r="A114" s="7"/>
      <c r="B114" s="8"/>
      <c r="C114" s="8"/>
      <c r="D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45" customHeight="1" x14ac:dyDescent="0.3">
      <c r="A115" s="7"/>
      <c r="B115" s="8"/>
      <c r="C115" s="8"/>
      <c r="D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20.25" x14ac:dyDescent="0.3">
      <c r="A116" s="7"/>
      <c r="B116" s="8"/>
      <c r="C116" s="8"/>
      <c r="D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20.25" x14ac:dyDescent="0.3">
      <c r="A117" s="7"/>
      <c r="B117" s="8"/>
      <c r="C117" s="8"/>
      <c r="D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45" customHeight="1" x14ac:dyDescent="0.3">
      <c r="A118" s="7"/>
      <c r="B118" s="8"/>
      <c r="C118" s="8"/>
      <c r="D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20.25" x14ac:dyDescent="0.3">
      <c r="A119" s="7"/>
      <c r="B119" s="8"/>
      <c r="C119" s="8"/>
      <c r="D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45" customHeight="1" x14ac:dyDescent="0.3">
      <c r="A120" s="7"/>
      <c r="B120" s="8"/>
      <c r="C120" s="8"/>
      <c r="D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45" customHeight="1" x14ac:dyDescent="0.3">
      <c r="A121" s="7"/>
      <c r="B121" s="8"/>
      <c r="C121" s="8"/>
      <c r="D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20.25" x14ac:dyDescent="0.3">
      <c r="A122" s="7"/>
      <c r="B122" s="8"/>
      <c r="C122" s="8"/>
      <c r="D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20.25" x14ac:dyDescent="0.3">
      <c r="A123" s="7"/>
      <c r="B123" s="8"/>
      <c r="C123" s="8"/>
      <c r="D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45" customHeight="1" x14ac:dyDescent="0.3">
      <c r="A124" s="7"/>
      <c r="B124" s="8"/>
      <c r="C124" s="8"/>
      <c r="D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45" customHeight="1" x14ac:dyDescent="0.3">
      <c r="A125" s="7"/>
      <c r="B125" s="8"/>
      <c r="C125" s="8"/>
      <c r="D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45" customHeight="1" x14ac:dyDescent="0.3">
      <c r="A126" s="7"/>
      <c r="B126" s="8"/>
      <c r="C126" s="8"/>
      <c r="D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45" customHeight="1" x14ac:dyDescent="0.3">
      <c r="A127" s="7"/>
      <c r="B127" s="8"/>
      <c r="C127" s="8"/>
      <c r="D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20.25" x14ac:dyDescent="0.3">
      <c r="A128" s="7"/>
      <c r="B128" s="8"/>
      <c r="C128" s="8"/>
      <c r="D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20.25" x14ac:dyDescent="0.3">
      <c r="A129" s="7"/>
      <c r="B129" s="8"/>
      <c r="C129" s="8"/>
      <c r="D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20.25" x14ac:dyDescent="0.3">
      <c r="A130" s="7"/>
      <c r="B130" s="8"/>
      <c r="C130" s="8"/>
      <c r="D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45" customHeight="1" x14ac:dyDescent="0.3">
      <c r="A131" s="7"/>
      <c r="B131" s="8"/>
      <c r="C131" s="8"/>
      <c r="D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45" customHeight="1" x14ac:dyDescent="0.3">
      <c r="A132" s="7"/>
      <c r="B132" s="8"/>
      <c r="C132" s="8"/>
      <c r="D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20.25" x14ac:dyDescent="0.3">
      <c r="A133" s="7"/>
      <c r="B133" s="8"/>
      <c r="C133" s="8"/>
      <c r="D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45" customHeight="1" x14ac:dyDescent="0.3">
      <c r="A134" s="7"/>
      <c r="B134" s="8"/>
      <c r="C134" s="8"/>
      <c r="D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20.25" x14ac:dyDescent="0.3">
      <c r="A135" s="7"/>
      <c r="B135" s="8"/>
      <c r="C135" s="8"/>
      <c r="D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20.25" x14ac:dyDescent="0.3">
      <c r="A136" s="7"/>
      <c r="B136" s="8"/>
      <c r="C136" s="8"/>
      <c r="D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20.25" x14ac:dyDescent="0.3">
      <c r="A137" s="7"/>
      <c r="B137" s="8"/>
      <c r="C137" s="8"/>
      <c r="D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0.25" x14ac:dyDescent="0.3">
      <c r="A138" s="7"/>
      <c r="B138" s="8"/>
      <c r="C138" s="8"/>
      <c r="D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0.25" x14ac:dyDescent="0.3">
      <c r="A139" s="7"/>
      <c r="B139" s="8"/>
      <c r="C139" s="8"/>
      <c r="D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20.25" x14ac:dyDescent="0.3">
      <c r="A140" s="7"/>
      <c r="B140" s="8"/>
      <c r="C140" s="8"/>
      <c r="D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20.25" x14ac:dyDescent="0.3">
      <c r="A141" s="7"/>
      <c r="B141" s="8"/>
      <c r="C141" s="8"/>
      <c r="D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0.25" x14ac:dyDescent="0.3">
      <c r="A142" s="7"/>
      <c r="B142" s="8"/>
      <c r="C142" s="8"/>
      <c r="D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20.25" x14ac:dyDescent="0.3">
      <c r="A143" s="7"/>
      <c r="B143" s="8"/>
      <c r="C143" s="8"/>
      <c r="D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45" customHeight="1" x14ac:dyDescent="0.3">
      <c r="A144" s="7"/>
      <c r="B144" s="8"/>
      <c r="C144" s="8"/>
      <c r="D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20.25" x14ac:dyDescent="0.3">
      <c r="A145" s="7"/>
      <c r="B145" s="8"/>
      <c r="C145" s="8"/>
      <c r="D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20.25" x14ac:dyDescent="0.3">
      <c r="A146" s="7"/>
      <c r="B146" s="8"/>
      <c r="C146" s="8"/>
      <c r="D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20.25" x14ac:dyDescent="0.3">
      <c r="A147" s="7"/>
      <c r="B147" s="8"/>
      <c r="C147" s="8"/>
      <c r="D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0.25" x14ac:dyDescent="0.3">
      <c r="A148" s="7"/>
      <c r="B148" s="8"/>
      <c r="C148" s="8"/>
      <c r="D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20.25" x14ac:dyDescent="0.3">
      <c r="A149" s="7"/>
      <c r="B149" s="8"/>
      <c r="C149" s="8"/>
      <c r="D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45" customHeight="1" x14ac:dyDescent="0.3">
      <c r="A150" s="7"/>
      <c r="B150" s="8"/>
      <c r="C150" s="8"/>
      <c r="D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20.25" x14ac:dyDescent="0.3">
      <c r="A151" s="7"/>
      <c r="B151" s="8"/>
      <c r="C151" s="8"/>
      <c r="D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45" customHeight="1" x14ac:dyDescent="0.3">
      <c r="A152" s="7"/>
      <c r="B152" s="8"/>
      <c r="C152" s="8"/>
      <c r="D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45" customHeight="1" x14ac:dyDescent="0.3">
      <c r="A153" s="7"/>
      <c r="B153" s="8"/>
      <c r="C153" s="8"/>
      <c r="D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20.25" x14ac:dyDescent="0.3">
      <c r="A154" s="7"/>
      <c r="B154" s="8"/>
      <c r="C154" s="8"/>
      <c r="D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45" customHeight="1" x14ac:dyDescent="0.3">
      <c r="A155" s="7"/>
      <c r="B155" s="8"/>
      <c r="C155" s="8"/>
      <c r="D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45" customHeight="1" x14ac:dyDescent="0.3">
      <c r="A156" s="7"/>
      <c r="B156" s="8"/>
      <c r="C156" s="8"/>
      <c r="D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20.25" x14ac:dyDescent="0.3">
      <c r="A157" s="7"/>
      <c r="B157" s="8"/>
      <c r="C157" s="8"/>
      <c r="D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20.25" x14ac:dyDescent="0.3">
      <c r="A158" s="7"/>
      <c r="B158" s="8"/>
      <c r="C158" s="8"/>
      <c r="D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20.25" x14ac:dyDescent="0.3">
      <c r="A159" s="7"/>
      <c r="B159" s="8"/>
      <c r="C159" s="8"/>
      <c r="D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20.25" x14ac:dyDescent="0.3">
      <c r="A160" s="7"/>
      <c r="B160" s="8"/>
      <c r="C160" s="8"/>
      <c r="D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20.25" x14ac:dyDescent="0.3">
      <c r="A161" s="7"/>
      <c r="B161" s="8"/>
      <c r="C161" s="8"/>
      <c r="D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20.25" x14ac:dyDescent="0.3">
      <c r="A162" s="7"/>
      <c r="B162" s="8"/>
      <c r="C162" s="8"/>
      <c r="D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20.25" x14ac:dyDescent="0.3">
      <c r="A163" s="7"/>
      <c r="B163" s="8"/>
      <c r="C163" s="8"/>
      <c r="D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0.25" x14ac:dyDescent="0.3">
      <c r="A164" s="7"/>
      <c r="B164" s="8"/>
      <c r="C164" s="8"/>
      <c r="D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0.25" x14ac:dyDescent="0.3">
      <c r="A165" s="7"/>
      <c r="B165" s="8"/>
      <c r="C165" s="8"/>
      <c r="D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0.25" x14ac:dyDescent="0.3">
      <c r="A166" s="7"/>
      <c r="B166" s="8"/>
      <c r="C166" s="8"/>
      <c r="D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20.25" x14ac:dyDescent="0.3">
      <c r="A167" s="7"/>
      <c r="B167" s="8"/>
      <c r="C167" s="8"/>
      <c r="D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20.25" x14ac:dyDescent="0.3">
      <c r="A168" s="7"/>
      <c r="B168" s="8"/>
      <c r="C168" s="8"/>
      <c r="D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20.25" x14ac:dyDescent="0.3">
      <c r="A169" s="7"/>
      <c r="B169" s="8"/>
      <c r="C169" s="8"/>
      <c r="D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20.25" x14ac:dyDescent="0.3">
      <c r="A170" s="7"/>
      <c r="B170" s="8"/>
      <c r="C170" s="8"/>
      <c r="D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20.25" x14ac:dyDescent="0.3">
      <c r="A171" s="7"/>
      <c r="B171" s="8"/>
      <c r="C171" s="8"/>
      <c r="D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45" customHeight="1" x14ac:dyDescent="0.3">
      <c r="A172" s="7"/>
      <c r="B172" s="8"/>
      <c r="C172" s="8"/>
      <c r="D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45" customHeight="1" x14ac:dyDescent="0.3">
      <c r="A173" s="7"/>
      <c r="B173" s="8"/>
      <c r="C173" s="8"/>
      <c r="D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20.25" x14ac:dyDescent="0.3">
      <c r="A174" s="7"/>
      <c r="B174" s="8"/>
      <c r="C174" s="8"/>
      <c r="D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45" customHeight="1" x14ac:dyDescent="0.3">
      <c r="A175" s="7"/>
      <c r="B175" s="8"/>
      <c r="C175" s="8"/>
      <c r="D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20.25" x14ac:dyDescent="0.3">
      <c r="A176" s="7"/>
      <c r="B176" s="8"/>
      <c r="C176" s="8"/>
      <c r="D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20.25" x14ac:dyDescent="0.3">
      <c r="A177" s="7"/>
      <c r="B177" s="8"/>
      <c r="C177" s="8"/>
      <c r="D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45" customHeight="1" x14ac:dyDescent="0.3">
      <c r="A178" s="7"/>
      <c r="B178" s="8"/>
      <c r="C178" s="8"/>
      <c r="D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45" customHeight="1" x14ac:dyDescent="0.3">
      <c r="A179" s="7"/>
      <c r="B179" s="8"/>
      <c r="C179" s="8"/>
      <c r="D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20.25" x14ac:dyDescent="0.3">
      <c r="A180" s="7"/>
      <c r="B180" s="8"/>
      <c r="C180" s="8"/>
      <c r="D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20.25" x14ac:dyDescent="0.3">
      <c r="A181" s="7"/>
      <c r="B181" s="8"/>
      <c r="C181" s="8"/>
      <c r="D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45" customHeight="1" x14ac:dyDescent="0.3">
      <c r="A182" s="7"/>
      <c r="B182" s="8"/>
      <c r="C182" s="8"/>
      <c r="D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45" customHeight="1" x14ac:dyDescent="0.3">
      <c r="A183" s="7"/>
      <c r="B183" s="8"/>
      <c r="C183" s="8"/>
      <c r="D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45" customHeight="1" x14ac:dyDescent="0.3">
      <c r="A184" s="7"/>
      <c r="B184" s="8"/>
      <c r="C184" s="8"/>
      <c r="D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20.25" x14ac:dyDescent="0.3">
      <c r="A185" s="7"/>
      <c r="B185" s="8"/>
      <c r="C185" s="8"/>
      <c r="D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20.25" x14ac:dyDescent="0.3">
      <c r="A186" s="7"/>
      <c r="B186" s="8"/>
      <c r="C186" s="8"/>
      <c r="D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20.25" x14ac:dyDescent="0.3">
      <c r="A187" s="7"/>
      <c r="B187" s="8"/>
      <c r="C187" s="8"/>
      <c r="D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20.25" x14ac:dyDescent="0.3">
      <c r="A188" s="7"/>
      <c r="B188" s="8"/>
      <c r="C188" s="8"/>
      <c r="D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20.25" x14ac:dyDescent="0.3">
      <c r="A189" s="7"/>
      <c r="B189" s="8"/>
      <c r="C189" s="8"/>
      <c r="D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0.25" x14ac:dyDescent="0.3">
      <c r="A190" s="7"/>
      <c r="B190" s="8"/>
      <c r="C190" s="8"/>
      <c r="D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20.25" x14ac:dyDescent="0.3">
      <c r="A191" s="7"/>
      <c r="B191" s="8"/>
      <c r="C191" s="8"/>
      <c r="D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45" customHeight="1" x14ac:dyDescent="0.3">
      <c r="A192" s="7"/>
      <c r="B192" s="8"/>
      <c r="C192" s="8"/>
      <c r="D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45" customHeight="1" x14ac:dyDescent="0.3">
      <c r="A193" s="7"/>
      <c r="B193" s="8"/>
      <c r="C193" s="8"/>
      <c r="D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20.25" x14ac:dyDescent="0.3">
      <c r="A194" s="7"/>
      <c r="B194" s="8"/>
      <c r="C194" s="8"/>
      <c r="D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45" customHeight="1" x14ac:dyDescent="0.3">
      <c r="A195" s="7"/>
      <c r="B195" s="8"/>
      <c r="C195" s="8"/>
      <c r="D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45" customHeight="1" x14ac:dyDescent="0.3">
      <c r="A196" s="7"/>
      <c r="B196" s="8"/>
      <c r="C196" s="8"/>
      <c r="D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45" customHeight="1" x14ac:dyDescent="0.3">
      <c r="A197" s="7"/>
      <c r="B197" s="8"/>
      <c r="C197" s="8"/>
      <c r="D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20.25" x14ac:dyDescent="0.3">
      <c r="A198" s="7"/>
      <c r="B198" s="8"/>
      <c r="C198" s="8"/>
      <c r="D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20.25" x14ac:dyDescent="0.3">
      <c r="A199" s="7"/>
      <c r="B199" s="8"/>
      <c r="C199" s="8"/>
      <c r="D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45" customHeight="1" x14ac:dyDescent="0.3">
      <c r="A200" s="7"/>
      <c r="B200" s="8"/>
      <c r="C200" s="8"/>
      <c r="D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45" customHeight="1" x14ac:dyDescent="0.3">
      <c r="A201" s="7"/>
      <c r="B201" s="8"/>
      <c r="C201" s="8"/>
      <c r="D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45" customHeight="1" x14ac:dyDescent="0.3">
      <c r="A202" s="7"/>
      <c r="B202" s="8"/>
      <c r="C202" s="8"/>
      <c r="D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45" customHeight="1" x14ac:dyDescent="0.3">
      <c r="A203" s="7"/>
      <c r="B203" s="8"/>
      <c r="C203" s="8"/>
      <c r="D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20.25" x14ac:dyDescent="0.3">
      <c r="A204" s="7"/>
      <c r="B204" s="8"/>
      <c r="C204" s="8"/>
      <c r="D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20.25" x14ac:dyDescent="0.3">
      <c r="A205" s="7"/>
      <c r="B205" s="8"/>
      <c r="C205" s="8"/>
      <c r="D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45" customHeight="1" x14ac:dyDescent="0.3">
      <c r="A206" s="7"/>
      <c r="B206" s="8"/>
      <c r="C206" s="8"/>
      <c r="D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45" customHeight="1" x14ac:dyDescent="0.3">
      <c r="A207" s="7"/>
      <c r="B207" s="8"/>
      <c r="C207" s="8"/>
      <c r="D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20.25" x14ac:dyDescent="0.3">
      <c r="A208" s="7"/>
      <c r="B208" s="8"/>
      <c r="C208" s="8"/>
      <c r="D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20.25" x14ac:dyDescent="0.3">
      <c r="A209" s="7"/>
      <c r="B209" s="8"/>
      <c r="C209" s="8"/>
      <c r="D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20.25" x14ac:dyDescent="0.3">
      <c r="A210" s="7"/>
      <c r="B210" s="8"/>
      <c r="C210" s="8"/>
      <c r="D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45" customHeight="1" x14ac:dyDescent="0.3">
      <c r="A211" s="7"/>
      <c r="B211" s="8"/>
      <c r="C211" s="8"/>
      <c r="D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45" customHeight="1" x14ac:dyDescent="0.3">
      <c r="A212" s="7"/>
      <c r="B212" s="8"/>
      <c r="C212" s="8"/>
      <c r="D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20.25" x14ac:dyDescent="0.3">
      <c r="A213" s="7"/>
      <c r="B213" s="8"/>
      <c r="C213" s="8"/>
      <c r="D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45" customHeight="1" x14ac:dyDescent="0.3">
      <c r="A214" s="7"/>
      <c r="B214" s="8"/>
      <c r="C214" s="8"/>
      <c r="D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45" customHeight="1" x14ac:dyDescent="0.3">
      <c r="A215" s="7"/>
      <c r="B215" s="8"/>
      <c r="C215" s="8"/>
      <c r="D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45" customHeight="1" x14ac:dyDescent="0.3">
      <c r="A216" s="7"/>
      <c r="B216" s="8"/>
      <c r="C216" s="8"/>
      <c r="D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45" customHeight="1" x14ac:dyDescent="0.3">
      <c r="A217" s="7"/>
      <c r="B217" s="8"/>
      <c r="C217" s="8"/>
      <c r="D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20.25" x14ac:dyDescent="0.3">
      <c r="A218" s="7"/>
      <c r="B218" s="8"/>
      <c r="C218" s="8"/>
      <c r="D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45" customHeight="1" x14ac:dyDescent="0.3">
      <c r="A219" s="7"/>
      <c r="B219" s="8"/>
      <c r="C219" s="8"/>
      <c r="D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45" customHeight="1" x14ac:dyDescent="0.3">
      <c r="A220" s="7"/>
      <c r="B220" s="8"/>
      <c r="C220" s="8"/>
      <c r="D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20.25" x14ac:dyDescent="0.3">
      <c r="A221" s="7"/>
      <c r="B221" s="8"/>
      <c r="C221" s="8"/>
      <c r="D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45" customHeight="1" x14ac:dyDescent="0.3">
      <c r="A222" s="7"/>
      <c r="B222" s="8"/>
      <c r="C222" s="8"/>
      <c r="D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20.25" x14ac:dyDescent="0.3">
      <c r="A223" s="7"/>
      <c r="B223" s="8"/>
      <c r="C223" s="8"/>
      <c r="D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45" customHeight="1" x14ac:dyDescent="0.3">
      <c r="A224" s="7"/>
      <c r="B224" s="8"/>
      <c r="C224" s="8"/>
      <c r="D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20.25" x14ac:dyDescent="0.3">
      <c r="A225" s="7"/>
      <c r="B225" s="8"/>
      <c r="C225" s="8"/>
      <c r="D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45" customHeight="1" x14ac:dyDescent="0.3">
      <c r="A226" s="7"/>
      <c r="B226" s="8"/>
      <c r="C226" s="8"/>
      <c r="D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20.25" x14ac:dyDescent="0.3">
      <c r="A227" s="7"/>
      <c r="B227" s="8"/>
      <c r="C227" s="8"/>
      <c r="D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20.25" x14ac:dyDescent="0.3">
      <c r="A228" s="7"/>
      <c r="B228" s="8"/>
      <c r="C228" s="8"/>
      <c r="D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45" customHeight="1" x14ac:dyDescent="0.3">
      <c r="A229" s="7"/>
      <c r="B229" s="8"/>
      <c r="C229" s="8"/>
      <c r="D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45" customHeight="1" x14ac:dyDescent="0.3">
      <c r="A230" s="7"/>
      <c r="B230" s="8"/>
      <c r="C230" s="8"/>
      <c r="D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45" customHeight="1" x14ac:dyDescent="0.3">
      <c r="A231" s="7"/>
      <c r="B231" s="8"/>
      <c r="C231" s="8"/>
      <c r="D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45" customHeight="1" x14ac:dyDescent="0.3">
      <c r="A232" s="7"/>
      <c r="B232" s="8"/>
      <c r="C232" s="8"/>
      <c r="D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20.25" x14ac:dyDescent="0.3">
      <c r="A233" s="7"/>
      <c r="B233" s="8"/>
      <c r="C233" s="8"/>
      <c r="D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20.25" x14ac:dyDescent="0.3">
      <c r="A234" s="7"/>
      <c r="B234" s="8"/>
      <c r="C234" s="8"/>
      <c r="D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45" customHeight="1" x14ac:dyDescent="0.3">
      <c r="A235" s="7"/>
      <c r="B235" s="8"/>
      <c r="C235" s="8"/>
      <c r="D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20.25" x14ac:dyDescent="0.3">
      <c r="A236" s="7"/>
      <c r="B236" s="8"/>
      <c r="C236" s="8"/>
      <c r="D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20.25" x14ac:dyDescent="0.3">
      <c r="A237" s="7"/>
      <c r="B237" s="8"/>
      <c r="C237" s="8"/>
      <c r="D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45" customHeight="1" x14ac:dyDescent="0.3">
      <c r="A238" s="7"/>
      <c r="B238" s="8"/>
      <c r="C238" s="8"/>
      <c r="D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45" customHeight="1" x14ac:dyDescent="0.3">
      <c r="A239" s="7"/>
      <c r="B239" s="8"/>
      <c r="C239" s="8"/>
      <c r="D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45" customHeight="1" x14ac:dyDescent="0.3">
      <c r="A240" s="7"/>
      <c r="B240" s="8"/>
      <c r="C240" s="8"/>
      <c r="D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2:3" ht="20.25" x14ac:dyDescent="0.3">
      <c r="B241" s="8"/>
      <c r="C241" s="8"/>
    </row>
    <row r="242" spans="2:3" ht="20.25" x14ac:dyDescent="0.3">
      <c r="B242" s="8"/>
      <c r="C242" s="8"/>
    </row>
  </sheetData>
  <sortState xmlns:xlrd2="http://schemas.microsoft.com/office/spreadsheetml/2017/richdata2" ref="A10:AE11">
    <sortCondition descending="1" ref="AD10:AD11"/>
  </sortState>
  <mergeCells count="25">
    <mergeCell ref="F7:F9"/>
    <mergeCell ref="G7:Q7"/>
    <mergeCell ref="A7:A9"/>
    <mergeCell ref="B7:B9"/>
    <mergeCell ref="C7:C9"/>
    <mergeCell ref="D7:D9"/>
    <mergeCell ref="E7:E9"/>
    <mergeCell ref="N8:Q8"/>
    <mergeCell ref="B2:D2"/>
    <mergeCell ref="B3:D3"/>
    <mergeCell ref="B4:D4"/>
    <mergeCell ref="B5:D5"/>
    <mergeCell ref="A6:AE6"/>
    <mergeCell ref="R8:R9"/>
    <mergeCell ref="AD7:AD9"/>
    <mergeCell ref="AE7:AE9"/>
    <mergeCell ref="S7:AB7"/>
    <mergeCell ref="W8:W9"/>
    <mergeCell ref="X8:X9"/>
    <mergeCell ref="Y8:AB9"/>
    <mergeCell ref="S8:S9"/>
    <mergeCell ref="T8:T9"/>
    <mergeCell ref="U8:U9"/>
    <mergeCell ref="V8:V9"/>
    <mergeCell ref="AC8:AC9"/>
  </mergeCells>
  <phoneticPr fontId="16" type="noConversion"/>
  <dataValidations count="1">
    <dataValidation allowBlank="1" showDropDown="1" showInputMessage="1" showErrorMessage="1" sqref="F7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8F51-1EB8-40C1-8F14-BF685AF65214}">
  <dimension ref="A1:AE11"/>
  <sheetViews>
    <sheetView tabSelected="1" workbookViewId="0">
      <selection activeCell="E12" sqref="E12"/>
    </sheetView>
  </sheetViews>
  <sheetFormatPr defaultRowHeight="15.75" x14ac:dyDescent="0.25"/>
  <cols>
    <col min="1" max="1" width="4.125" customWidth="1"/>
    <col min="2" max="2" width="8.625" customWidth="1"/>
    <col min="3" max="3" width="6.625" customWidth="1"/>
    <col min="4" max="4" width="4.125" customWidth="1"/>
    <col min="5" max="6" width="2.875" customWidth="1"/>
    <col min="7" max="8" width="4.125" customWidth="1"/>
    <col min="9" max="9" width="3.5" customWidth="1"/>
    <col min="10" max="30" width="4.125" customWidth="1"/>
    <col min="31" max="31" width="2.875" customWidth="1"/>
  </cols>
  <sheetData>
    <row r="1" spans="1:3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"/>
      <c r="B2" s="38" t="s">
        <v>37</v>
      </c>
      <c r="C2" s="39"/>
      <c r="D2" s="4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"/>
      <c r="B3" s="41" t="s">
        <v>38</v>
      </c>
      <c r="C3" s="42"/>
      <c r="D3" s="4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"/>
      <c r="B4" s="41" t="s">
        <v>39</v>
      </c>
      <c r="C4" s="42"/>
      <c r="D4" s="4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5"/>
      <c r="B5" s="44" t="s">
        <v>41</v>
      </c>
      <c r="C5" s="45"/>
      <c r="D5" s="4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66.75" customHeight="1" x14ac:dyDescent="0.3">
      <c r="A6" s="47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x14ac:dyDescent="0.25">
      <c r="A7" s="53" t="s">
        <v>1</v>
      </c>
      <c r="B7" s="53" t="s">
        <v>2</v>
      </c>
      <c r="C7" s="53" t="s">
        <v>3</v>
      </c>
      <c r="D7" s="55" t="s">
        <v>4</v>
      </c>
      <c r="E7" s="53" t="s">
        <v>5</v>
      </c>
      <c r="F7" s="48" t="s">
        <v>6</v>
      </c>
      <c r="G7" s="50" t="s">
        <v>7</v>
      </c>
      <c r="H7" s="51"/>
      <c r="I7" s="51"/>
      <c r="J7" s="51"/>
      <c r="K7" s="51"/>
      <c r="L7" s="51"/>
      <c r="M7" s="51"/>
      <c r="N7" s="51"/>
      <c r="O7" s="51"/>
      <c r="P7" s="51"/>
      <c r="Q7" s="52"/>
      <c r="R7" s="10"/>
      <c r="S7" s="27"/>
      <c r="T7" s="27"/>
      <c r="U7" s="27"/>
      <c r="V7" s="27"/>
      <c r="W7" s="27"/>
      <c r="X7" s="27"/>
      <c r="Y7" s="27"/>
      <c r="Z7" s="27"/>
      <c r="AA7" s="27"/>
      <c r="AB7" s="28"/>
      <c r="AC7" s="10"/>
      <c r="AD7" s="22" t="s">
        <v>21</v>
      </c>
      <c r="AE7" s="25" t="s">
        <v>20</v>
      </c>
    </row>
    <row r="8" spans="1:31" ht="205.5" customHeight="1" x14ac:dyDescent="0.25">
      <c r="A8" s="53"/>
      <c r="B8" s="53"/>
      <c r="C8" s="53"/>
      <c r="D8" s="55"/>
      <c r="E8" s="53"/>
      <c r="F8" s="48"/>
      <c r="G8" s="11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3" t="s">
        <v>13</v>
      </c>
      <c r="M8" s="14" t="s">
        <v>0</v>
      </c>
      <c r="N8" s="57" t="s">
        <v>14</v>
      </c>
      <c r="O8" s="58"/>
      <c r="P8" s="58"/>
      <c r="Q8" s="59"/>
      <c r="R8" s="20" t="s">
        <v>28</v>
      </c>
      <c r="S8" s="21" t="s">
        <v>30</v>
      </c>
      <c r="T8" s="21" t="s">
        <v>31</v>
      </c>
      <c r="U8" s="21" t="s">
        <v>32</v>
      </c>
      <c r="V8" s="20" t="s">
        <v>33</v>
      </c>
      <c r="W8" s="20" t="s">
        <v>34</v>
      </c>
      <c r="X8" s="29" t="s">
        <v>35</v>
      </c>
      <c r="Y8" s="31" t="s">
        <v>36</v>
      </c>
      <c r="Z8" s="32"/>
      <c r="AA8" s="32"/>
      <c r="AB8" s="33"/>
      <c r="AC8" s="21" t="s">
        <v>29</v>
      </c>
      <c r="AD8" s="23"/>
      <c r="AE8" s="26"/>
    </row>
    <row r="9" spans="1:31" ht="25.5" x14ac:dyDescent="0.25">
      <c r="A9" s="54"/>
      <c r="B9" s="54"/>
      <c r="C9" s="54"/>
      <c r="D9" s="56"/>
      <c r="E9" s="54"/>
      <c r="F9" s="49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21"/>
      <c r="S9" s="37"/>
      <c r="T9" s="37"/>
      <c r="U9" s="37"/>
      <c r="V9" s="21"/>
      <c r="W9" s="21"/>
      <c r="X9" s="30"/>
      <c r="Y9" s="34"/>
      <c r="Z9" s="35"/>
      <c r="AA9" s="35"/>
      <c r="AB9" s="36"/>
      <c r="AC9" s="37"/>
      <c r="AD9" s="24"/>
      <c r="AE9" s="26"/>
    </row>
    <row r="10" spans="1:31" ht="33.75" customHeight="1" x14ac:dyDescent="0.25">
      <c r="A10" s="17">
        <v>12</v>
      </c>
      <c r="B10" s="18" t="s">
        <v>54</v>
      </c>
      <c r="C10" s="18" t="s">
        <v>53</v>
      </c>
      <c r="D10" s="17" t="s">
        <v>52</v>
      </c>
      <c r="E10" s="19"/>
      <c r="F10" s="19">
        <v>1</v>
      </c>
      <c r="G10" s="19" t="s">
        <v>42</v>
      </c>
      <c r="H10" s="19"/>
      <c r="I10" s="19"/>
      <c r="J10" s="19">
        <v>2</v>
      </c>
      <c r="K10" s="19">
        <v>6.84</v>
      </c>
      <c r="L10" s="19"/>
      <c r="M10" s="19"/>
      <c r="N10" s="19">
        <v>24</v>
      </c>
      <c r="O10" s="19">
        <v>15</v>
      </c>
      <c r="P10" s="19"/>
      <c r="Q10" s="19"/>
      <c r="R10" s="19">
        <f>SUM(N10:Q10)</f>
        <v>39</v>
      </c>
      <c r="S10" s="19">
        <f>H10*2</f>
        <v>0</v>
      </c>
      <c r="T10" s="19">
        <f>I10*0.5</f>
        <v>0</v>
      </c>
      <c r="U10" s="19">
        <f>J10*0.3</f>
        <v>0.6</v>
      </c>
      <c r="V10" s="19">
        <f>K10*0.1</f>
        <v>0.68400000000000005</v>
      </c>
      <c r="W10" s="19">
        <f>L10*2</f>
        <v>0</v>
      </c>
      <c r="X10" s="19">
        <f>M10*1</f>
        <v>0</v>
      </c>
      <c r="Y10" s="19"/>
      <c r="Z10" s="19">
        <f>O10*0.6</f>
        <v>9</v>
      </c>
      <c r="AA10" s="19">
        <f>P10*0.5</f>
        <v>0</v>
      </c>
      <c r="AB10" s="19">
        <v>1</v>
      </c>
      <c r="AC10" s="19">
        <f>IF(R10&lt;25,0.8*R10,IF(R10&lt;49,(0.8*24+0.6*(R10-24)), IF(R10&lt;73,(0.8*24+0.6*24+0.5*(R10-48)),(0.8*24+0.6*24+0.5*24+0.2*24))))</f>
        <v>28.200000000000003</v>
      </c>
      <c r="AD10" s="19">
        <f>SUM(S10:AC10)</f>
        <v>39.484000000000002</v>
      </c>
      <c r="AE10" s="19">
        <v>1</v>
      </c>
    </row>
    <row r="11" spans="1:31" ht="39" customHeight="1" x14ac:dyDescent="0.25">
      <c r="A11" s="17">
        <v>14</v>
      </c>
      <c r="B11" s="18" t="s">
        <v>55</v>
      </c>
      <c r="C11" s="18" t="s">
        <v>52</v>
      </c>
      <c r="D11" s="17" t="s">
        <v>56</v>
      </c>
      <c r="E11" s="19"/>
      <c r="F11" s="19">
        <v>1</v>
      </c>
      <c r="G11" s="19" t="s">
        <v>42</v>
      </c>
      <c r="H11" s="19"/>
      <c r="I11" s="19"/>
      <c r="J11" s="19">
        <v>2</v>
      </c>
      <c r="K11" s="19">
        <v>6.66</v>
      </c>
      <c r="L11" s="19"/>
      <c r="M11" s="19"/>
      <c r="N11" s="19">
        <v>24</v>
      </c>
      <c r="O11" s="19">
        <v>11</v>
      </c>
      <c r="P11" s="19"/>
      <c r="Q11" s="19"/>
      <c r="R11" s="19">
        <f>SUM(N11:Q11)</f>
        <v>35</v>
      </c>
      <c r="S11" s="19">
        <f>H11*2</f>
        <v>0</v>
      </c>
      <c r="T11" s="19">
        <f>I11*0.5</f>
        <v>0</v>
      </c>
      <c r="U11" s="19">
        <f>J11*0.3</f>
        <v>0.6</v>
      </c>
      <c r="V11" s="19">
        <f>K11*0.1</f>
        <v>0.66600000000000004</v>
      </c>
      <c r="W11" s="19">
        <f>L11*2</f>
        <v>0</v>
      </c>
      <c r="X11" s="19">
        <f>M11*1</f>
        <v>0</v>
      </c>
      <c r="Y11" s="19">
        <v>0</v>
      </c>
      <c r="Z11" s="19">
        <f>O11*0.6</f>
        <v>6.6</v>
      </c>
      <c r="AA11" s="19">
        <f>P11*0.5</f>
        <v>0</v>
      </c>
      <c r="AB11" s="19">
        <v>0</v>
      </c>
      <c r="AC11" s="19">
        <f>IF(R11&lt;25,0.8*R11,IF(R11&lt;49,(0.8*24+0.6*(R11-24)), IF(R11&lt;73,(0.8*24+0.6*24+0.5*(R11-48)),(0.8*24+0.6*24+0.5*24+0.2*24))))</f>
        <v>25.800000000000004</v>
      </c>
      <c r="AD11" s="19">
        <f>SUM(S11:AC11)</f>
        <v>33.666000000000004</v>
      </c>
      <c r="AE11" s="19">
        <v>2</v>
      </c>
    </row>
  </sheetData>
  <mergeCells count="25">
    <mergeCell ref="A7:A9"/>
    <mergeCell ref="B7:B9"/>
    <mergeCell ref="C7:C9"/>
    <mergeCell ref="D7:D9"/>
    <mergeCell ref="E7:E9"/>
    <mergeCell ref="B2:D2"/>
    <mergeCell ref="B3:D3"/>
    <mergeCell ref="B4:D4"/>
    <mergeCell ref="B5:D5"/>
    <mergeCell ref="A6:AE6"/>
    <mergeCell ref="F7:F9"/>
    <mergeCell ref="G7:Q7"/>
    <mergeCell ref="S7:AB7"/>
    <mergeCell ref="AD7:AD9"/>
    <mergeCell ref="AE7:AE9"/>
    <mergeCell ref="N8:Q8"/>
    <mergeCell ref="R8:R9"/>
    <mergeCell ref="S8:S9"/>
    <mergeCell ref="T8:T9"/>
    <mergeCell ref="U8:U9"/>
    <mergeCell ref="V8:V9"/>
    <mergeCell ref="W8:W9"/>
    <mergeCell ref="X8:X9"/>
    <mergeCell ref="Y8:AB9"/>
    <mergeCell ref="AC8:AC9"/>
  </mergeCells>
  <dataValidations count="1">
    <dataValidation allowBlank="1" showDropDown="1" showInputMessage="1" showErrorMessage="1" sqref="F7" xr:uid="{81C021E5-4851-4731-BD37-B9736232C205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ΠΙΝΑΚΑΣ ΒΑΘΜΟΛΟΓΗΣΗΣ</vt:lpstr>
      <vt:lpstr>ΕΠΙΤΥΧΟΝΤΕΣ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2024-10-15T11:21:15Z</cp:lastPrinted>
  <dcterms:created xsi:type="dcterms:W3CDTF">2020-08-24T15:03:15Z</dcterms:created>
  <dcterms:modified xsi:type="dcterms:W3CDTF">2024-10-15T11:21:21Z</dcterms:modified>
</cp:coreProperties>
</file>